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270" yWindow="420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8" i="2" l="1"/>
  <c r="E19" i="2"/>
  <c r="E18" i="2" l="1"/>
  <c r="E15" i="2" l="1"/>
  <c r="B41" i="2" l="1"/>
  <c r="B32" i="2" l="1"/>
  <c r="B35" i="2" s="1"/>
  <c r="E23" i="2"/>
  <c r="E22" i="2"/>
  <c r="E17" i="2"/>
  <c r="E9" i="2"/>
  <c r="E24" i="2" l="1"/>
  <c r="E20" i="2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<sst xmlns="http://schemas.openxmlformats.org/spreadsheetml/2006/main" count="96" uniqueCount="69">
  <si>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</si>
  <si>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</si>
  <si>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</si>
  <si>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</si>
  <si>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</si>
  <si>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</si>
  <si>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</si>
  <si>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</si>
  <si>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</si>
  <si>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</si>
  <si>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</si>
  <si>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</si>
  <si>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</si>
  <si>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</si>
  <si>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</si>
  <si>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</si>
  <si>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</si>
  <si>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</si>
  <si>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</si>
  <si>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</si>
  <si>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</si>
  <si>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</si>
  <si>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</si>
  <si>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</si>
  <si>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</si>
  <si>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</si>
  <si>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</si>
  <si>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</si>
  <si>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</si>
  <si>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</si>
  <si>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</si>
  <si>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</si>
  <si>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</si>
  <si>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</si>
  <si>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</si>
  <si>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</si>
  <si>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</si>
  <si>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</si>
  <si>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</si>
  <si>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</si>
  <si>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</si>
  <si>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</si>
  <si>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</si>
  <si>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</si>
  <si>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</si>
  <si>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</si>
  <si>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</si>
  <si>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</si>
  <si>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</si>
  <si>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</si>
  <si>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</si>
  <si>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</si>
  <si>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</si>
  <si>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</si>
  <si>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</si>
  <si>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</si>
  <si>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</si>
  <si>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</si>
  <si>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</si>
  <si>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</si>
  <si>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</si>
  <si>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Jacobs</t>
  </si>
  <si>
    <t>8" Plenum</t>
  </si>
  <si>
    <t>6" FD</t>
  </si>
  <si>
    <t>Gripples/Hardware</t>
  </si>
  <si>
    <t>United Grinding</t>
  </si>
  <si>
    <t>052014-01</t>
  </si>
  <si>
    <t>A-Mist 20</t>
  </si>
  <si>
    <t>Fred Johnson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</si>
</sst>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A9" sqref="A9"/>
    </sheetView>
  </sheetViews>
  <sheetFormatPr defaultRowHeight="15" x14ac:dyDescent="0.25"/>
  <cols>
    <col min="1" max="1" width="33.28515625" customWidth="1"/>
    <col min="2" max="2" width="24.85546875" bestFit="1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65</v>
      </c>
      <c r="C3" s="1"/>
      <c r="D3" s="5" t="s">
        <v>42</v>
      </c>
      <c r="E3" t="s">
        <v>68</v>
      </c>
    </row>
    <row r="4" spans="1:7" x14ac:dyDescent="0.25">
      <c r="A4" s="1"/>
      <c r="B4" s="1"/>
      <c r="C4" s="1"/>
      <c r="D4" s="5" t="s">
        <v>41</v>
      </c>
      <c r="E4" s="45">
        <v>41775</v>
      </c>
    </row>
    <row r="5" spans="1:7" ht="16.5" thickBot="1" x14ac:dyDescent="0.3">
      <c r="A5" s="1"/>
      <c r="B5" s="1"/>
      <c r="C5" s="1"/>
      <c r="D5" s="5" t="s">
        <v>25</v>
      </c>
      <c r="E5" t="s">
        <v>66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67</v>
      </c>
      <c r="C9" s="47"/>
      <c r="D9" s="48">
        <v>0</v>
      </c>
      <c r="E9" s="49">
        <f>D9*C9</f>
        <v>0</v>
      </c>
      <c r="F9" s="57">
        <v>41779</v>
      </c>
      <c r="G9" s="28" t="s">
        <v>60</v>
      </c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61</v>
      </c>
      <c r="C17" s="55">
        <v>968.61</v>
      </c>
      <c r="D17" s="48">
        <v>0.35</v>
      </c>
      <c r="E17" s="56">
        <f>(1.1*C17)/(1-D17)</f>
        <v>1639.1861538461537</v>
      </c>
      <c r="F17" s="57">
        <v>41779</v>
      </c>
      <c r="G17" s="28" t="s">
        <v>60</v>
      </c>
    </row>
    <row r="18" spans="1:7" x14ac:dyDescent="0.25">
      <c r="A18" s="1"/>
      <c r="B18" s="50" t="s">
        <v>62</v>
      </c>
      <c r="C18" s="82">
        <v>90</v>
      </c>
      <c r="D18" s="58">
        <v>1</v>
      </c>
      <c r="E18" s="59">
        <f>C18*2</f>
        <v>180</v>
      </c>
    </row>
    <row r="19" spans="1:7" ht="15.75" thickBot="1" x14ac:dyDescent="0.3">
      <c r="A19" s="1"/>
      <c r="B19" s="52" t="s">
        <v>63</v>
      </c>
      <c r="C19" s="60">
        <v>150</v>
      </c>
      <c r="D19" s="61">
        <v>1</v>
      </c>
      <c r="E19" s="62">
        <f>C19</f>
        <v>150</v>
      </c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1969.1861538461537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 t="s">
        <v>64</v>
      </c>
      <c r="C22" s="55">
        <v>50</v>
      </c>
      <c r="D22" s="48">
        <v>1</v>
      </c>
      <c r="E22" s="56">
        <f>C22*(1+D22)</f>
        <v>100</v>
      </c>
      <c r="F22" s="57">
        <v>41779</v>
      </c>
      <c r="G22" s="28" t="s">
        <v>60</v>
      </c>
    </row>
    <row r="23" spans="1:7" ht="15.75" thickBot="1" x14ac:dyDescent="0.3">
      <c r="B23" s="65"/>
      <c r="C23" s="60"/>
      <c r="D23" s="61">
        <v>1</v>
      </c>
      <c r="E23" s="62">
        <f>C23*(1+D23)</f>
        <v>0</v>
      </c>
    </row>
    <row r="24" spans="1:7" ht="15.75" thickBot="1" x14ac:dyDescent="0.3">
      <c r="D24" s="70" t="s">
        <v>54</v>
      </c>
      <c r="E24" s="66">
        <f>SUM(E22:E23)</f>
        <v>100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f>3</f>
        <v>3</v>
      </c>
      <c r="D28" s="28">
        <v>1</v>
      </c>
      <c r="E28" s="28">
        <v>2</v>
      </c>
      <c r="F28" s="57">
        <v>41779</v>
      </c>
      <c r="G28" s="28" t="s">
        <v>60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6">
        <f>SUM(C28:D28)*1800</f>
        <v>7200</v>
      </c>
      <c r="C32" s="57">
        <v>41779</v>
      </c>
      <c r="D32" s="28" t="s">
        <v>60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70" t="s">
        <v>54</v>
      </c>
      <c r="B35" s="68">
        <f>SUM(B32:B33)</f>
        <v>7200</v>
      </c>
      <c r="C35" s="71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6">
        <v>0</v>
      </c>
      <c r="C37" s="57">
        <v>41779</v>
      </c>
      <c r="D37" s="28" t="s">
        <v>60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0" t="s">
        <v>54</v>
      </c>
      <c r="B41" s="68">
        <f>SUM(B37:B40)</f>
        <v>0</v>
      </c>
      <c r="C41" s="71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7"/>
      <c r="D43" s="68">
        <f>B41+B35+E24+E20+E15</f>
        <v>9269.1861538461544</v>
      </c>
      <c r="E43" s="71"/>
      <c r="F43" s="71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2014-05-20T16:11:25Z</dcterms:modified>
</cp:coreProperties>
</file>