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85" yWindow="25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8" i="2"/>
  <c r="E19" i="2"/>
  <c r="E15" i="2" l="1"/>
  <c r="B40" i="2" l="1"/>
  <c r="B32" i="2" l="1"/>
  <c r="B34" i="2" s="1"/>
  <c r="E23" i="2"/>
  <c r="E22" i="2"/>
  <c r="E24" i="2" s="1"/>
  <c r="E17" i="2"/>
  <c r="E9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<sst xmlns="http://schemas.openxmlformats.org/spreadsheetml/2006/main" count="95" uniqueCount="68">
  <si>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</si>
  <si>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</si>
  <si>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</si>
  <si>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</si>
  <si>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</si>
  <si>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</si>
  <si>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</si>
  <si>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</si>
  <si>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</si>
  <si>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</si>
  <si>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</si>
  <si>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</si>
  <si>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</si>
  <si>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</si>
  <si>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</si>
  <si>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</si>
  <si>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</si>
  <si>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</si>
  <si>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</si>
  <si>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</si>
  <si>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</si>
  <si>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</si>
  <si>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</si>
  <si>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</si>
  <si>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</si>
  <si>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</si>
  <si>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</si>
  <si>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</si>
  <si>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</si>
  <si>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</si>
  <si>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</si>
  <si>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</si>
  <si>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</si>
  <si>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</si>
  <si>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</si>
  <si>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</si>
  <si>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</si>
  <si>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</si>
  <si>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</si>
  <si>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</si>
  <si>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</si>
  <si>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</si>
  <si>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</si>
  <si>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</si>
  <si>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</si>
  <si>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</si>
  <si>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</si>
  <si>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</si>
  <si>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</si>
  <si>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</si>
  <si>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</si>
  <si>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</si>
  <si>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</si>
  <si>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</si>
  <si>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</si>
  <si>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</si>
  <si>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</si>
  <si>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</si>
  <si>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</si>
  <si>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</t>
  </si>
  <si>
    <t>Fire Dampers</t>
  </si>
  <si>
    <t>Plenum</t>
  </si>
  <si>
    <t>Gripples</t>
  </si>
  <si>
    <t>Asmoke 40</t>
  </si>
  <si>
    <t>MDT</t>
  </si>
  <si>
    <t>Truform IAF</t>
  </si>
  <si>
    <t>Fred Johnson</t>
  </si>
  <si>
    <t>020514-01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</si>
</sst>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8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41675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41675</v>
      </c>
      <c r="G9" s="28" t="s">
        <v>64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5">
        <v>6408.19</v>
      </c>
      <c r="D17" s="48">
        <v>0.35</v>
      </c>
      <c r="E17" s="56">
        <f>(1.1*C17)/(1-D17)</f>
        <v>10844.629230769231</v>
      </c>
      <c r="F17" s="57">
        <v>41675</v>
      </c>
      <c r="G17" s="28" t="s">
        <v>64</v>
      </c>
    </row>
    <row r="18" spans="1:7" x14ac:dyDescent="0.25">
      <c r="A18" s="1"/>
      <c r="B18" s="50" t="s">
        <v>60</v>
      </c>
      <c r="C18" s="83">
        <f>5*150</f>
        <v>750</v>
      </c>
      <c r="D18" s="58">
        <v>1</v>
      </c>
      <c r="E18" s="59">
        <f>C18*(D18+1)</f>
        <v>1500</v>
      </c>
    </row>
    <row r="19" spans="1:7" ht="15.75" thickBot="1" x14ac:dyDescent="0.3">
      <c r="A19" s="1"/>
      <c r="B19" s="52" t="s">
        <v>61</v>
      </c>
      <c r="C19" s="60">
        <v>125</v>
      </c>
      <c r="D19" s="61">
        <v>1</v>
      </c>
      <c r="E19" s="62">
        <f>C19*(D19+1)</f>
        <v>250</v>
      </c>
    </row>
    <row r="20" spans="1:7" ht="15.75" thickBot="1" x14ac:dyDescent="0.3">
      <c r="A20" s="1"/>
      <c r="B20" s="27"/>
      <c r="C20" s="63"/>
      <c r="D20" s="70" t="s">
        <v>54</v>
      </c>
      <c r="E20" s="82">
        <f>SUM(E17:E19)</f>
        <v>12594.629230769231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62</v>
      </c>
      <c r="C22" s="55">
        <v>300</v>
      </c>
      <c r="D22" s="48">
        <v>1</v>
      </c>
      <c r="E22" s="56">
        <f>C22*(1+D22)</f>
        <v>600</v>
      </c>
      <c r="F22" s="57">
        <v>41675</v>
      </c>
      <c r="G22" s="28" t="s">
        <v>64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>
        <v>41675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9000</v>
      </c>
      <c r="C32" s="57">
        <v>41675</v>
      </c>
      <c r="D32" s="28" t="s">
        <v>64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8">
        <f>SUM(B32:B33)</f>
        <v>9000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6">
        <v>0</v>
      </c>
      <c r="C36" s="57">
        <v>41675</v>
      </c>
      <c r="D36" s="28" t="s">
        <v>64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8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7"/>
      <c r="D42" s="68">
        <f>B40+B34+E24+E20+E15</f>
        <v>22194.629230769231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2014-02-05T20:54:48Z</dcterms:modified>
</cp:coreProperties>
</file>