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20115" windowHeight="8325" activeTab="1"/>
  </bookViews>
  <sheets>
    <sheet name="Pickups" sheetId="1" r:id="rId1"/>
    <sheet name="Trunkline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5" i="2" l="1"/>
  <c r="F25" i="2" s="1"/>
  <c r="E24" i="2"/>
  <c r="F24" i="2" s="1"/>
  <c r="E23" i="2"/>
  <c r="F23" i="2" s="1"/>
  <c r="E22" i="2"/>
  <c r="F22" i="2" s="1"/>
  <c r="G22" i="2" s="1"/>
  <c r="M10" i="2"/>
  <c r="M14" i="2"/>
  <c r="M16" i="2"/>
  <c r="M18" i="2"/>
  <c r="M8" i="2"/>
  <c r="M12" i="2"/>
  <c r="K18" i="2"/>
  <c r="K16" i="2"/>
  <c r="K14" i="2"/>
  <c r="K12" i="2"/>
  <c r="K8" i="2"/>
  <c r="K10" i="2"/>
  <c r="E9" i="2"/>
  <c r="F9" i="2" s="1"/>
  <c r="E8" i="2"/>
  <c r="F8" i="2" s="1"/>
  <c r="G8" i="2" s="1"/>
  <c r="I8" i="2" s="1"/>
  <c r="E11" i="2"/>
  <c r="F11" i="2" s="1"/>
  <c r="E10" i="2"/>
  <c r="F10" i="2" s="1"/>
  <c r="G10" i="2" s="1"/>
  <c r="I10" i="2" s="1"/>
  <c r="E13" i="2"/>
  <c r="F13" i="2" s="1"/>
  <c r="E12" i="2"/>
  <c r="F12" i="2" s="1"/>
  <c r="G12" i="2" s="1"/>
  <c r="I12" i="2" s="1"/>
  <c r="E15" i="2"/>
  <c r="F15" i="2" s="1"/>
  <c r="E14" i="2"/>
  <c r="F14" i="2" s="1"/>
  <c r="G14" i="2" s="1"/>
  <c r="I14" i="2" s="1"/>
  <c r="E17" i="2"/>
  <c r="F17" i="2" s="1"/>
  <c r="E16" i="2"/>
  <c r="F16" i="2" s="1"/>
  <c r="G16" i="2" s="1"/>
  <c r="I16" i="2" s="1"/>
  <c r="E19" i="2"/>
  <c r="F19" i="2" s="1"/>
  <c r="E18" i="2"/>
  <c r="F18" i="2" s="1"/>
  <c r="G18" i="2" s="1"/>
  <c r="I18" i="2" s="1"/>
  <c r="E21" i="2"/>
  <c r="F21" i="2" s="1"/>
  <c r="E20" i="2"/>
  <c r="F20" i="2" s="1"/>
  <c r="G20" i="2" s="1"/>
  <c r="I20" i="2" s="1"/>
  <c r="M6" i="2"/>
  <c r="K6" i="2"/>
  <c r="E7" i="2"/>
  <c r="F7" i="2" s="1"/>
  <c r="E6" i="2"/>
  <c r="F6" i="2" s="1"/>
  <c r="G6" i="2" s="1"/>
  <c r="I6" i="2" s="1"/>
  <c r="M2" i="2"/>
  <c r="K2" i="2"/>
  <c r="E3" i="2"/>
  <c r="F3" i="2" s="1"/>
  <c r="E2" i="2"/>
  <c r="F2" i="2" s="1"/>
  <c r="G2" i="2" s="1"/>
  <c r="I2" i="2" s="1"/>
  <c r="E5" i="2"/>
  <c r="F5" i="2" s="1"/>
  <c r="E4" i="2"/>
  <c r="F4" i="2" s="1"/>
  <c r="G4" i="2" s="1"/>
  <c r="I4" i="2" s="1"/>
  <c r="E25" i="1"/>
  <c r="F25" i="1" s="1"/>
  <c r="E24" i="1"/>
  <c r="F24" i="1" s="1"/>
  <c r="E23" i="1"/>
  <c r="F23" i="1" s="1"/>
  <c r="E22" i="1"/>
  <c r="F22" i="1" s="1"/>
  <c r="G22" i="1" s="1"/>
  <c r="I22" i="1" s="1"/>
  <c r="I10" i="1"/>
  <c r="I18" i="1"/>
  <c r="I4" i="1"/>
  <c r="I6" i="1"/>
  <c r="I8" i="1"/>
  <c r="I12" i="1"/>
  <c r="I14" i="1"/>
  <c r="I16" i="1"/>
  <c r="I20" i="1"/>
  <c r="I2" i="1"/>
  <c r="G4" i="1"/>
  <c r="G6" i="1"/>
  <c r="G8" i="1"/>
  <c r="G10" i="1"/>
  <c r="G12" i="1"/>
  <c r="G14" i="1"/>
  <c r="G16" i="1"/>
  <c r="G18" i="1"/>
  <c r="G20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  <c r="F2" i="1"/>
  <c r="G24" i="2" l="1"/>
  <c r="I24" i="2"/>
  <c r="K22" i="2"/>
  <c r="M22" i="2" s="1"/>
  <c r="I22" i="2"/>
  <c r="K20" i="2"/>
  <c r="M20" i="2" s="1"/>
  <c r="G24" i="1"/>
  <c r="I24" i="1" s="1"/>
  <c r="K24" i="2" l="1"/>
  <c r="M24" i="2" s="1"/>
</calcChain>
</file>

<file path=xl/sharedStrings.xml><?xml version="1.0" encoding="utf-8"?>
<sst xmlns="http://schemas.openxmlformats.org/spreadsheetml/2006/main" count="54" uniqueCount="21">
  <si>
    <t>Desired FPM</t>
  </si>
  <si>
    <t>Area (ft^2)</t>
  </si>
  <si>
    <t>Diameter</t>
  </si>
  <si>
    <t>CFM/drop</t>
  </si>
  <si>
    <t>6"</t>
  </si>
  <si>
    <t>7"</t>
  </si>
  <si>
    <t>CFM/TrunkLine</t>
  </si>
  <si>
    <t>FPM</t>
  </si>
  <si>
    <t>CFM</t>
  </si>
  <si>
    <t>10"</t>
  </si>
  <si>
    <t>12"</t>
  </si>
  <si>
    <t>14"</t>
  </si>
  <si>
    <t>15"</t>
  </si>
  <si>
    <t>16"</t>
  </si>
  <si>
    <t>17"</t>
  </si>
  <si>
    <t>18"</t>
  </si>
  <si>
    <t>20"</t>
  </si>
  <si>
    <t>22"</t>
  </si>
  <si>
    <t>Dia (ft^2)</t>
  </si>
  <si>
    <t>Drops</t>
  </si>
  <si>
    <t>Dia (inches)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</si>
</sst>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0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43" fontId="0" fillId="0" borderId="0" xfId="1" applyFont="1"/>
    <xf numFmtId="43" fontId="0" fillId="0" borderId="0" xfId="0" applyNumberFormat="1"/>
    <xf numFmtId="16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6" fontId="0" fillId="0" borderId="1" xfId="0" applyNumberFormat="1" applyBorder="1"/>
    <xf numFmtId="166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6" fontId="1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/>
    <xf numFmtId="0" fontId="1" fillId="0" borderId="8" xfId="0" applyFont="1" applyBorder="1"/>
    <xf numFmtId="164" fontId="0" fillId="0" borderId="8" xfId="0" applyNumberFormat="1" applyBorder="1"/>
    <xf numFmtId="166" fontId="0" fillId="0" borderId="8" xfId="0" applyNumberFormat="1" applyBorder="1"/>
    <xf numFmtId="166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F8" sqref="F8"/>
    </sheetView>
  </sheetViews>
  <sheetFormatPr defaultRowHeight="15" x14ac:dyDescent="0.25"/>
  <cols>
    <col min="1" max="1" width="4.7109375" bestFit="1" customWidth="1"/>
    <col min="2" max="2" width="2" bestFit="1" customWidth="1"/>
    <col min="3" max="3" width="12.140625" bestFit="1" customWidth="1"/>
    <col min="4" max="4" width="9.28515625" bestFit="1" customWidth="1"/>
    <col min="5" max="5" width="10.42578125" bestFit="1" customWidth="1"/>
    <col min="6" max="6" width="10.5703125" bestFit="1" customWidth="1"/>
    <col min="7" max="7" width="14.5703125" bestFit="1" customWidth="1"/>
    <col min="8" max="8" width="10.42578125" bestFit="1" customWidth="1"/>
    <col min="9" max="9" width="6.5703125" bestFit="1" customWidth="1"/>
    <col min="10" max="10" width="9.28515625" bestFit="1" customWidth="1"/>
  </cols>
  <sheetData>
    <row r="1" spans="1:10" x14ac:dyDescent="0.25">
      <c r="C1" t="s">
        <v>0</v>
      </c>
      <c r="D1" t="s">
        <v>2</v>
      </c>
      <c r="E1" t="s">
        <v>1</v>
      </c>
      <c r="F1" t="s">
        <v>3</v>
      </c>
      <c r="G1" t="s">
        <v>6</v>
      </c>
      <c r="H1" t="s">
        <v>1</v>
      </c>
      <c r="I1" t="s">
        <v>7</v>
      </c>
      <c r="J1" t="s">
        <v>2</v>
      </c>
    </row>
    <row r="2" spans="1:10" x14ac:dyDescent="0.25">
      <c r="A2" s="9">
        <v>1</v>
      </c>
      <c r="B2">
        <v>1</v>
      </c>
      <c r="C2">
        <v>4500</v>
      </c>
      <c r="D2">
        <v>4</v>
      </c>
      <c r="E2" s="1">
        <f>D2*D2/4*PI()/144</f>
        <v>8.7266462599716474E-2</v>
      </c>
      <c r="F2" s="2">
        <f>E2*C2</f>
        <v>392.69908169872411</v>
      </c>
      <c r="G2" s="8">
        <f>SUM(F2:F3)</f>
        <v>785.39816339744823</v>
      </c>
      <c r="H2" s="10">
        <v>0.19639999999999999</v>
      </c>
      <c r="I2" s="8">
        <f>G2/H2</f>
        <v>3998.9723187242785</v>
      </c>
      <c r="J2" s="8" t="s">
        <v>4</v>
      </c>
    </row>
    <row r="3" spans="1:10" x14ac:dyDescent="0.25">
      <c r="A3" s="9"/>
      <c r="B3">
        <v>2</v>
      </c>
      <c r="C3">
        <v>4500</v>
      </c>
      <c r="D3">
        <v>4</v>
      </c>
      <c r="E3" s="1">
        <f t="shared" ref="E3:E25" si="0">D3*D3/4*PI()/144</f>
        <v>8.7266462599716474E-2</v>
      </c>
      <c r="F3" s="2">
        <f t="shared" ref="F3:F21" si="1">E3*C3</f>
        <v>392.69908169872411</v>
      </c>
      <c r="G3" s="8"/>
      <c r="H3" s="10"/>
      <c r="I3" s="8"/>
      <c r="J3" s="8"/>
    </row>
    <row r="4" spans="1:10" x14ac:dyDescent="0.25">
      <c r="A4" s="9">
        <v>2</v>
      </c>
      <c r="B4">
        <v>1</v>
      </c>
      <c r="C4">
        <v>4500</v>
      </c>
      <c r="D4">
        <v>5</v>
      </c>
      <c r="E4" s="1">
        <f t="shared" si="0"/>
        <v>0.13635384781205701</v>
      </c>
      <c r="F4" s="2">
        <f t="shared" si="1"/>
        <v>613.59231515425654</v>
      </c>
      <c r="G4" s="8">
        <f t="shared" ref="G4" si="2">SUM(F4:F5)</f>
        <v>1227.1846303085131</v>
      </c>
      <c r="H4" s="10">
        <v>0.26729999999999998</v>
      </c>
      <c r="I4" s="8">
        <f t="shared" ref="I4:I20" si="3">G4/H4</f>
        <v>4591.0386468706065</v>
      </c>
      <c r="J4" s="8" t="s">
        <v>5</v>
      </c>
    </row>
    <row r="5" spans="1:10" x14ac:dyDescent="0.25">
      <c r="A5" s="9"/>
      <c r="B5">
        <v>2</v>
      </c>
      <c r="C5">
        <v>4500</v>
      </c>
      <c r="D5">
        <v>5</v>
      </c>
      <c r="E5" s="1">
        <f t="shared" si="0"/>
        <v>0.13635384781205701</v>
      </c>
      <c r="F5" s="2">
        <f t="shared" si="1"/>
        <v>613.59231515425654</v>
      </c>
      <c r="G5" s="8"/>
      <c r="H5" s="10"/>
      <c r="I5" s="8"/>
      <c r="J5" s="8"/>
    </row>
    <row r="6" spans="1:10" x14ac:dyDescent="0.25">
      <c r="A6" s="9">
        <v>3</v>
      </c>
      <c r="B6">
        <v>1</v>
      </c>
      <c r="C6">
        <v>4500</v>
      </c>
      <c r="D6">
        <v>4</v>
      </c>
      <c r="E6" s="1">
        <f t="shared" si="0"/>
        <v>8.7266462599716474E-2</v>
      </c>
      <c r="F6" s="2">
        <f t="shared" si="1"/>
        <v>392.69908169872411</v>
      </c>
      <c r="G6" s="8">
        <f t="shared" ref="G6" si="4">SUM(F6:F7)</f>
        <v>785.39816339744823</v>
      </c>
      <c r="H6" s="10">
        <v>0.19639999999999999</v>
      </c>
      <c r="I6" s="8">
        <f t="shared" si="3"/>
        <v>3998.9723187242785</v>
      </c>
      <c r="J6" s="8" t="s">
        <v>4</v>
      </c>
    </row>
    <row r="7" spans="1:10" x14ac:dyDescent="0.25">
      <c r="A7" s="9"/>
      <c r="B7">
        <v>2</v>
      </c>
      <c r="C7">
        <v>4500</v>
      </c>
      <c r="D7">
        <v>4</v>
      </c>
      <c r="E7" s="1">
        <f t="shared" si="0"/>
        <v>8.7266462599716474E-2</v>
      </c>
      <c r="F7" s="2">
        <f t="shared" si="1"/>
        <v>392.69908169872411</v>
      </c>
      <c r="G7" s="8"/>
      <c r="H7" s="10"/>
      <c r="I7" s="8"/>
      <c r="J7" s="8"/>
    </row>
    <row r="8" spans="1:10" ht="15" customHeight="1" x14ac:dyDescent="0.25">
      <c r="A8" s="9">
        <v>4</v>
      </c>
      <c r="B8">
        <v>1</v>
      </c>
      <c r="C8">
        <v>4500</v>
      </c>
      <c r="D8">
        <v>4</v>
      </c>
      <c r="E8" s="1">
        <f t="shared" si="0"/>
        <v>8.7266462599716474E-2</v>
      </c>
      <c r="F8" s="2">
        <f t="shared" si="1"/>
        <v>392.69908169872411</v>
      </c>
      <c r="G8" s="8">
        <f t="shared" ref="G8" si="5">SUM(F8:F9)</f>
        <v>785.39816339744823</v>
      </c>
      <c r="H8" s="10">
        <v>0.19639999999999999</v>
      </c>
      <c r="I8" s="8">
        <f t="shared" si="3"/>
        <v>3998.9723187242785</v>
      </c>
      <c r="J8" s="8" t="s">
        <v>4</v>
      </c>
    </row>
    <row r="9" spans="1:10" ht="15" customHeight="1" x14ac:dyDescent="0.25">
      <c r="A9" s="9"/>
      <c r="B9">
        <v>2</v>
      </c>
      <c r="C9">
        <v>4500</v>
      </c>
      <c r="D9">
        <v>4</v>
      </c>
      <c r="E9" s="1">
        <f t="shared" si="0"/>
        <v>8.7266462599716474E-2</v>
      </c>
      <c r="F9" s="2">
        <f t="shared" si="1"/>
        <v>392.69908169872411</v>
      </c>
      <c r="G9" s="8"/>
      <c r="H9" s="10"/>
      <c r="I9" s="8"/>
      <c r="J9" s="8"/>
    </row>
    <row r="10" spans="1:10" ht="15" customHeight="1" x14ac:dyDescent="0.25">
      <c r="A10" s="9">
        <v>5</v>
      </c>
      <c r="B10">
        <v>1</v>
      </c>
      <c r="C10">
        <v>4500</v>
      </c>
      <c r="D10">
        <v>4</v>
      </c>
      <c r="E10" s="1">
        <f t="shared" si="0"/>
        <v>8.7266462599716474E-2</v>
      </c>
      <c r="F10" s="2">
        <f t="shared" si="1"/>
        <v>392.69908169872411</v>
      </c>
      <c r="G10" s="8">
        <f t="shared" ref="G10" si="6">SUM(F10:F11)</f>
        <v>785.39816339744823</v>
      </c>
      <c r="H10" s="10">
        <v>0.19639999999999999</v>
      </c>
      <c r="I10" s="8">
        <f t="shared" si="3"/>
        <v>3998.9723187242785</v>
      </c>
      <c r="J10" s="8" t="s">
        <v>4</v>
      </c>
    </row>
    <row r="11" spans="1:10" ht="15" customHeight="1" x14ac:dyDescent="0.25">
      <c r="A11" s="9"/>
      <c r="B11">
        <v>2</v>
      </c>
      <c r="C11">
        <v>4500</v>
      </c>
      <c r="D11">
        <v>4</v>
      </c>
      <c r="E11" s="1">
        <f t="shared" si="0"/>
        <v>8.7266462599716474E-2</v>
      </c>
      <c r="F11" s="2">
        <f t="shared" si="1"/>
        <v>392.69908169872411</v>
      </c>
      <c r="G11" s="8"/>
      <c r="H11" s="10"/>
      <c r="I11" s="8"/>
      <c r="J11" s="8"/>
    </row>
    <row r="12" spans="1:10" ht="15" customHeight="1" x14ac:dyDescent="0.25">
      <c r="A12" s="9">
        <v>6</v>
      </c>
      <c r="B12">
        <v>1</v>
      </c>
      <c r="C12">
        <v>4500</v>
      </c>
      <c r="D12">
        <v>4</v>
      </c>
      <c r="E12" s="1">
        <f t="shared" si="0"/>
        <v>8.7266462599716474E-2</v>
      </c>
      <c r="F12" s="2">
        <f t="shared" si="1"/>
        <v>392.69908169872411</v>
      </c>
      <c r="G12" s="8">
        <f t="shared" ref="G12" si="7">SUM(F12:F13)</f>
        <v>785.39816339744823</v>
      </c>
      <c r="H12" s="10">
        <v>0.19639999999999999</v>
      </c>
      <c r="I12" s="8">
        <f t="shared" si="3"/>
        <v>3998.9723187242785</v>
      </c>
      <c r="J12" s="8" t="s">
        <v>4</v>
      </c>
    </row>
    <row r="13" spans="1:10" ht="15" customHeight="1" x14ac:dyDescent="0.25">
      <c r="A13" s="9"/>
      <c r="B13">
        <v>2</v>
      </c>
      <c r="C13">
        <v>4500</v>
      </c>
      <c r="D13">
        <v>4</v>
      </c>
      <c r="E13" s="1">
        <f t="shared" si="0"/>
        <v>8.7266462599716474E-2</v>
      </c>
      <c r="F13" s="2">
        <f t="shared" si="1"/>
        <v>392.69908169872411</v>
      </c>
      <c r="G13" s="8"/>
      <c r="H13" s="10"/>
      <c r="I13" s="8"/>
      <c r="J13" s="8"/>
    </row>
    <row r="14" spans="1:10" ht="15" customHeight="1" x14ac:dyDescent="0.25">
      <c r="A14" s="9">
        <v>7</v>
      </c>
      <c r="B14">
        <v>1</v>
      </c>
      <c r="C14">
        <v>4500</v>
      </c>
      <c r="D14">
        <v>5</v>
      </c>
      <c r="E14" s="1">
        <f t="shared" si="0"/>
        <v>0.13635384781205701</v>
      </c>
      <c r="F14" s="2">
        <f t="shared" si="1"/>
        <v>613.59231515425654</v>
      </c>
      <c r="G14" s="8">
        <f t="shared" ref="G14" si="8">SUM(F14:F15)</f>
        <v>1227.1846303085131</v>
      </c>
      <c r="H14" s="10">
        <v>0.26729999999999998</v>
      </c>
      <c r="I14" s="8">
        <f t="shared" si="3"/>
        <v>4591.0386468706065</v>
      </c>
      <c r="J14" s="8" t="s">
        <v>5</v>
      </c>
    </row>
    <row r="15" spans="1:10" ht="15" customHeight="1" x14ac:dyDescent="0.25">
      <c r="A15" s="9"/>
      <c r="B15">
        <v>2</v>
      </c>
      <c r="C15">
        <v>4500</v>
      </c>
      <c r="D15">
        <v>5</v>
      </c>
      <c r="E15" s="1">
        <f t="shared" si="0"/>
        <v>0.13635384781205701</v>
      </c>
      <c r="F15" s="2">
        <f t="shared" si="1"/>
        <v>613.59231515425654</v>
      </c>
      <c r="G15" s="8"/>
      <c r="H15" s="10"/>
      <c r="I15" s="8"/>
      <c r="J15" s="8"/>
    </row>
    <row r="16" spans="1:10" ht="15" customHeight="1" x14ac:dyDescent="0.25">
      <c r="A16" s="9">
        <v>8</v>
      </c>
      <c r="B16">
        <v>1</v>
      </c>
      <c r="C16">
        <v>4500</v>
      </c>
      <c r="D16">
        <v>5</v>
      </c>
      <c r="E16" s="1">
        <f t="shared" si="0"/>
        <v>0.13635384781205701</v>
      </c>
      <c r="F16" s="2">
        <f t="shared" si="1"/>
        <v>613.59231515425654</v>
      </c>
      <c r="G16" s="8">
        <f t="shared" ref="G16" si="9">SUM(F16:F17)</f>
        <v>1227.1846303085131</v>
      </c>
      <c r="H16" s="10">
        <v>0.26729999999999998</v>
      </c>
      <c r="I16" s="8">
        <f t="shared" si="3"/>
        <v>4591.0386468706065</v>
      </c>
      <c r="J16" s="8" t="s">
        <v>5</v>
      </c>
    </row>
    <row r="17" spans="1:10" ht="15" customHeight="1" x14ac:dyDescent="0.25">
      <c r="A17" s="9"/>
      <c r="B17">
        <v>2</v>
      </c>
      <c r="C17">
        <v>4500</v>
      </c>
      <c r="D17">
        <v>5</v>
      </c>
      <c r="E17" s="1">
        <f t="shared" si="0"/>
        <v>0.13635384781205701</v>
      </c>
      <c r="F17" s="2">
        <f t="shared" si="1"/>
        <v>613.59231515425654</v>
      </c>
      <c r="G17" s="8"/>
      <c r="H17" s="10"/>
      <c r="I17" s="8"/>
      <c r="J17" s="8"/>
    </row>
    <row r="18" spans="1:10" ht="15" customHeight="1" x14ac:dyDescent="0.25">
      <c r="A18" s="9">
        <v>9</v>
      </c>
      <c r="B18">
        <v>1</v>
      </c>
      <c r="C18">
        <v>4500</v>
      </c>
      <c r="D18">
        <v>5</v>
      </c>
      <c r="E18" s="1">
        <f t="shared" si="0"/>
        <v>0.13635384781205701</v>
      </c>
      <c r="F18" s="2">
        <f t="shared" si="1"/>
        <v>613.59231515425654</v>
      </c>
      <c r="G18" s="8">
        <f t="shared" ref="G18" si="10">SUM(F18:F19)</f>
        <v>1227.1846303085131</v>
      </c>
      <c r="H18" s="10">
        <v>0.26729999999999998</v>
      </c>
      <c r="I18" s="8">
        <f t="shared" si="3"/>
        <v>4591.0386468706065</v>
      </c>
      <c r="J18" s="8" t="s">
        <v>5</v>
      </c>
    </row>
    <row r="19" spans="1:10" ht="15" customHeight="1" x14ac:dyDescent="0.25">
      <c r="A19" s="9"/>
      <c r="B19">
        <v>2</v>
      </c>
      <c r="C19">
        <v>4500</v>
      </c>
      <c r="D19">
        <v>5</v>
      </c>
      <c r="E19" s="1">
        <f t="shared" si="0"/>
        <v>0.13635384781205701</v>
      </c>
      <c r="F19" s="2">
        <f t="shared" si="1"/>
        <v>613.59231515425654</v>
      </c>
      <c r="G19" s="8"/>
      <c r="H19" s="10"/>
      <c r="I19" s="8"/>
      <c r="J19" s="8"/>
    </row>
    <row r="20" spans="1:10" ht="15" customHeight="1" x14ac:dyDescent="0.25">
      <c r="A20" s="9">
        <v>10</v>
      </c>
      <c r="B20">
        <v>1</v>
      </c>
      <c r="C20">
        <v>4500</v>
      </c>
      <c r="D20">
        <v>5</v>
      </c>
      <c r="E20" s="1">
        <f t="shared" si="0"/>
        <v>0.13635384781205701</v>
      </c>
      <c r="F20" s="2">
        <f t="shared" si="1"/>
        <v>613.59231515425654</v>
      </c>
      <c r="G20" s="8">
        <f t="shared" ref="G20" si="11">SUM(F20:F21)</f>
        <v>1227.1846303085131</v>
      </c>
      <c r="H20" s="10">
        <v>0.26729999999999998</v>
      </c>
      <c r="I20" s="8">
        <f t="shared" si="3"/>
        <v>4591.0386468706065</v>
      </c>
      <c r="J20" s="8" t="s">
        <v>5</v>
      </c>
    </row>
    <row r="21" spans="1:10" ht="15" customHeight="1" x14ac:dyDescent="0.25">
      <c r="A21" s="9"/>
      <c r="B21">
        <v>2</v>
      </c>
      <c r="C21">
        <v>4500</v>
      </c>
      <c r="D21">
        <v>5</v>
      </c>
      <c r="E21" s="1">
        <f t="shared" si="0"/>
        <v>0.13635384781205701</v>
      </c>
      <c r="F21" s="2">
        <f t="shared" si="1"/>
        <v>613.59231515425654</v>
      </c>
      <c r="G21" s="8"/>
      <c r="H21" s="10"/>
      <c r="I21" s="8"/>
      <c r="J21" s="8"/>
    </row>
    <row r="22" spans="1:10" x14ac:dyDescent="0.25">
      <c r="A22" s="9">
        <v>11</v>
      </c>
      <c r="B22">
        <v>1</v>
      </c>
      <c r="C22">
        <v>4500</v>
      </c>
      <c r="D22">
        <v>5</v>
      </c>
      <c r="E22" s="1">
        <f t="shared" si="0"/>
        <v>0.13635384781205701</v>
      </c>
      <c r="F22" s="2">
        <f t="shared" ref="F22:F25" si="12">E22*C22</f>
        <v>613.59231515425654</v>
      </c>
      <c r="G22" s="8">
        <f t="shared" ref="G22" si="13">SUM(F22:F23)</f>
        <v>1227.1846303085131</v>
      </c>
      <c r="H22" s="10">
        <v>0.26729999999999998</v>
      </c>
      <c r="I22" s="8">
        <f t="shared" ref="I22" si="14">G22/H22</f>
        <v>4591.0386468706065</v>
      </c>
      <c r="J22" s="8" t="s">
        <v>5</v>
      </c>
    </row>
    <row r="23" spans="1:10" x14ac:dyDescent="0.25">
      <c r="A23" s="9"/>
      <c r="B23">
        <v>2</v>
      </c>
      <c r="C23">
        <v>4500</v>
      </c>
      <c r="D23">
        <v>5</v>
      </c>
      <c r="E23" s="1">
        <f t="shared" si="0"/>
        <v>0.13635384781205701</v>
      </c>
      <c r="F23" s="2">
        <f t="shared" si="12"/>
        <v>613.59231515425654</v>
      </c>
      <c r="G23" s="8"/>
      <c r="H23" s="10"/>
      <c r="I23" s="8"/>
      <c r="J23" s="8"/>
    </row>
    <row r="24" spans="1:10" x14ac:dyDescent="0.25">
      <c r="A24" s="9">
        <v>12</v>
      </c>
      <c r="B24">
        <v>1</v>
      </c>
      <c r="C24">
        <v>4500</v>
      </c>
      <c r="D24">
        <v>5</v>
      </c>
      <c r="E24" s="1">
        <f t="shared" si="0"/>
        <v>0.13635384781205701</v>
      </c>
      <c r="F24" s="2">
        <f t="shared" si="12"/>
        <v>613.59231515425654</v>
      </c>
      <c r="G24" s="8">
        <f t="shared" ref="G24" si="15">SUM(F24:F25)</f>
        <v>1227.1846303085131</v>
      </c>
      <c r="H24" s="10">
        <v>0.26729999999999998</v>
      </c>
      <c r="I24" s="8">
        <f t="shared" ref="I24" si="16">G24/H24</f>
        <v>4591.0386468706065</v>
      </c>
      <c r="J24" s="8" t="s">
        <v>5</v>
      </c>
    </row>
    <row r="25" spans="1:10" x14ac:dyDescent="0.25">
      <c r="A25" s="9"/>
      <c r="B25">
        <v>2</v>
      </c>
      <c r="C25">
        <v>4500</v>
      </c>
      <c r="D25">
        <v>5</v>
      </c>
      <c r="E25" s="1">
        <f t="shared" si="0"/>
        <v>0.13635384781205701</v>
      </c>
      <c r="F25" s="2">
        <f t="shared" si="12"/>
        <v>613.59231515425654</v>
      </c>
      <c r="G25" s="8"/>
      <c r="H25" s="10"/>
      <c r="I25" s="8"/>
      <c r="J25" s="8"/>
    </row>
    <row r="26" spans="1:10" x14ac:dyDescent="0.25">
      <c r="E26" s="1"/>
      <c r="F26" s="6"/>
    </row>
    <row r="27" spans="1:10" x14ac:dyDescent="0.25">
      <c r="F27" s="7"/>
    </row>
    <row r="28" spans="1:10" x14ac:dyDescent="0.25">
      <c r="F28" s="7"/>
    </row>
  </sheetData>
  <mergeCells count="60">
    <mergeCell ref="A14:A15"/>
    <mergeCell ref="A16:A17"/>
    <mergeCell ref="A18:A19"/>
    <mergeCell ref="A20:A21"/>
    <mergeCell ref="G2:G3"/>
    <mergeCell ref="G4:G5"/>
    <mergeCell ref="A2:A3"/>
    <mergeCell ref="A4:A5"/>
    <mergeCell ref="A6:A7"/>
    <mergeCell ref="A8:A9"/>
    <mergeCell ref="A10:A11"/>
    <mergeCell ref="A12:A13"/>
    <mergeCell ref="H12:H13"/>
    <mergeCell ref="H14:H15"/>
    <mergeCell ref="H16:H17"/>
    <mergeCell ref="G6:G7"/>
    <mergeCell ref="G8:G9"/>
    <mergeCell ref="G10:G11"/>
    <mergeCell ref="G12:G13"/>
    <mergeCell ref="G14:G15"/>
    <mergeCell ref="G16:G17"/>
    <mergeCell ref="H2:H3"/>
    <mergeCell ref="H4:H5"/>
    <mergeCell ref="H6:H7"/>
    <mergeCell ref="H8:H9"/>
    <mergeCell ref="H10:H11"/>
    <mergeCell ref="A24:A25"/>
    <mergeCell ref="G24:G25"/>
    <mergeCell ref="H24:H25"/>
    <mergeCell ref="G18:G19"/>
    <mergeCell ref="G20:G21"/>
    <mergeCell ref="H18:H19"/>
    <mergeCell ref="H20:H21"/>
    <mergeCell ref="A22:A23"/>
    <mergeCell ref="G22:G23"/>
    <mergeCell ref="H22:H23"/>
    <mergeCell ref="I24:I25"/>
    <mergeCell ref="I2:I3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J24:J25"/>
    <mergeCell ref="J2:J3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4" workbookViewId="0">
      <selection activeCell="P36" sqref="P36"/>
    </sheetView>
  </sheetViews>
  <sheetFormatPr defaultRowHeight="15" x14ac:dyDescent="0.25"/>
  <cols>
    <col min="1" max="1" width="4.7109375" bestFit="1" customWidth="1"/>
    <col min="2" max="2" width="6.140625" bestFit="1" customWidth="1"/>
    <col min="3" max="3" width="5" bestFit="1" customWidth="1"/>
    <col min="4" max="4" width="11.42578125" bestFit="1" customWidth="1"/>
    <col min="5" max="5" width="6.5703125" bestFit="1" customWidth="1"/>
    <col min="6" max="6" width="5.5703125" bestFit="1" customWidth="1"/>
    <col min="7" max="7" width="6.5703125" bestFit="1" customWidth="1"/>
    <col min="8" max="8" width="9.140625" bestFit="1" customWidth="1"/>
    <col min="9" max="9" width="6.5703125" bestFit="1" customWidth="1"/>
    <col min="10" max="10" width="3" bestFit="1" customWidth="1"/>
    <col min="11" max="11" width="10.5703125" bestFit="1" customWidth="1"/>
    <col min="12" max="12" width="9.140625" bestFit="1" customWidth="1"/>
    <col min="13" max="13" width="9.5703125" bestFit="1" customWidth="1"/>
    <col min="14" max="14" width="4" bestFit="1" customWidth="1"/>
  </cols>
  <sheetData>
    <row r="1" spans="1:14" x14ac:dyDescent="0.25">
      <c r="A1" s="19"/>
      <c r="B1" s="20" t="s">
        <v>19</v>
      </c>
      <c r="C1" s="20" t="s">
        <v>7</v>
      </c>
      <c r="D1" s="20" t="s">
        <v>20</v>
      </c>
      <c r="E1" s="20" t="s">
        <v>18</v>
      </c>
      <c r="F1" s="20" t="s">
        <v>8</v>
      </c>
      <c r="G1" s="20" t="s">
        <v>8</v>
      </c>
      <c r="H1" s="20" t="s">
        <v>18</v>
      </c>
      <c r="I1" s="20" t="s">
        <v>7</v>
      </c>
      <c r="J1" s="20"/>
      <c r="K1" s="20" t="s">
        <v>8</v>
      </c>
      <c r="L1" s="20" t="s">
        <v>18</v>
      </c>
      <c r="M1" s="20" t="s">
        <v>7</v>
      </c>
      <c r="N1" s="21"/>
    </row>
    <row r="2" spans="1:14" x14ac:dyDescent="0.25">
      <c r="A2" s="22">
        <v>10</v>
      </c>
      <c r="B2" s="11">
        <v>1</v>
      </c>
      <c r="C2" s="11">
        <v>4500</v>
      </c>
      <c r="D2" s="12">
        <v>5</v>
      </c>
      <c r="E2" s="13">
        <f>D2*D2/4*PI()/144</f>
        <v>0.13635384781205701</v>
      </c>
      <c r="F2" s="14">
        <f>E2*C2</f>
        <v>613.59231515425654</v>
      </c>
      <c r="G2" s="15">
        <f t="shared" ref="G2" si="0">SUM(F2:F3)</f>
        <v>1227.1846303085131</v>
      </c>
      <c r="H2" s="16">
        <v>0.26729999999999998</v>
      </c>
      <c r="I2" s="15">
        <f>G2/H2</f>
        <v>4591.0386468706065</v>
      </c>
      <c r="J2" s="17" t="s">
        <v>5</v>
      </c>
      <c r="K2" s="18">
        <f>SUM(G2:G5)</f>
        <v>2454.3692606170262</v>
      </c>
      <c r="L2" s="18">
        <v>0.5454</v>
      </c>
      <c r="M2" s="18">
        <f>K2/L2</f>
        <v>4500.1269904969313</v>
      </c>
      <c r="N2" s="23" t="s">
        <v>9</v>
      </c>
    </row>
    <row r="3" spans="1:14" x14ac:dyDescent="0.25">
      <c r="A3" s="22"/>
      <c r="B3" s="11">
        <v>2</v>
      </c>
      <c r="C3" s="11">
        <v>4500</v>
      </c>
      <c r="D3" s="12">
        <v>5</v>
      </c>
      <c r="E3" s="13">
        <f>D3*D3/4*PI()/144</f>
        <v>0.13635384781205701</v>
      </c>
      <c r="F3" s="14">
        <f>E3*C3</f>
        <v>613.59231515425654</v>
      </c>
      <c r="G3" s="15"/>
      <c r="H3" s="16"/>
      <c r="I3" s="15"/>
      <c r="J3" s="17"/>
      <c r="K3" s="18"/>
      <c r="L3" s="18"/>
      <c r="M3" s="18"/>
      <c r="N3" s="23"/>
    </row>
    <row r="4" spans="1:14" x14ac:dyDescent="0.25">
      <c r="A4" s="22">
        <v>9</v>
      </c>
      <c r="B4" s="11">
        <v>1</v>
      </c>
      <c r="C4" s="11">
        <v>4500</v>
      </c>
      <c r="D4" s="12">
        <v>5</v>
      </c>
      <c r="E4" s="13">
        <f t="shared" ref="E4:E9" si="1">D4*D4/4*PI()/144</f>
        <v>0.13635384781205701</v>
      </c>
      <c r="F4" s="14">
        <f t="shared" ref="F4:F9" si="2">E4*C4</f>
        <v>613.59231515425654</v>
      </c>
      <c r="G4" s="15">
        <f t="shared" ref="G4" si="3">SUM(F4:F5)</f>
        <v>1227.1846303085131</v>
      </c>
      <c r="H4" s="16">
        <v>0.26729999999999998</v>
      </c>
      <c r="I4" s="15">
        <f t="shared" ref="I4" si="4">G4/H4</f>
        <v>4591.0386468706065</v>
      </c>
      <c r="J4" s="17" t="s">
        <v>5</v>
      </c>
      <c r="K4" s="18"/>
      <c r="L4" s="18"/>
      <c r="M4" s="18"/>
      <c r="N4" s="23"/>
    </row>
    <row r="5" spans="1:14" x14ac:dyDescent="0.25">
      <c r="A5" s="22"/>
      <c r="B5" s="11">
        <v>2</v>
      </c>
      <c r="C5" s="11">
        <v>4500</v>
      </c>
      <c r="D5" s="12">
        <v>5</v>
      </c>
      <c r="E5" s="13">
        <f t="shared" si="1"/>
        <v>0.13635384781205701</v>
      </c>
      <c r="F5" s="14">
        <f t="shared" si="2"/>
        <v>613.59231515425654</v>
      </c>
      <c r="G5" s="15"/>
      <c r="H5" s="16"/>
      <c r="I5" s="15"/>
      <c r="J5" s="17"/>
      <c r="K5" s="18"/>
      <c r="L5" s="18"/>
      <c r="M5" s="18"/>
      <c r="N5" s="23"/>
    </row>
    <row r="6" spans="1:14" x14ac:dyDescent="0.25">
      <c r="A6" s="22">
        <v>8</v>
      </c>
      <c r="B6" s="11">
        <v>1</v>
      </c>
      <c r="C6" s="11">
        <v>4500</v>
      </c>
      <c r="D6" s="12">
        <v>5</v>
      </c>
      <c r="E6" s="13">
        <f t="shared" si="1"/>
        <v>0.13635384781205701</v>
      </c>
      <c r="F6" s="14">
        <f t="shared" si="2"/>
        <v>613.59231515425654</v>
      </c>
      <c r="G6" s="15">
        <f t="shared" ref="G6" si="5">SUM(F6:F7)</f>
        <v>1227.1846303085131</v>
      </c>
      <c r="H6" s="16">
        <v>0.26729999999999998</v>
      </c>
      <c r="I6" s="15">
        <f t="shared" ref="I6" si="6">G6/H6</f>
        <v>4591.0386468706065</v>
      </c>
      <c r="J6" s="17" t="s">
        <v>5</v>
      </c>
      <c r="K6" s="18">
        <f>K2+G6</f>
        <v>3681.5538909255392</v>
      </c>
      <c r="L6" s="18">
        <v>0.78539999999999999</v>
      </c>
      <c r="M6" s="18">
        <f>K6/L6</f>
        <v>4687.4890386115858</v>
      </c>
      <c r="N6" s="23" t="s">
        <v>10</v>
      </c>
    </row>
    <row r="7" spans="1:14" x14ac:dyDescent="0.25">
      <c r="A7" s="22"/>
      <c r="B7" s="11">
        <v>2</v>
      </c>
      <c r="C7" s="11">
        <v>4500</v>
      </c>
      <c r="D7" s="12">
        <v>5</v>
      </c>
      <c r="E7" s="13">
        <f t="shared" si="1"/>
        <v>0.13635384781205701</v>
      </c>
      <c r="F7" s="14">
        <f t="shared" si="2"/>
        <v>613.59231515425654</v>
      </c>
      <c r="G7" s="15"/>
      <c r="H7" s="16"/>
      <c r="I7" s="15"/>
      <c r="J7" s="17"/>
      <c r="K7" s="18"/>
      <c r="L7" s="18"/>
      <c r="M7" s="18"/>
      <c r="N7" s="23"/>
    </row>
    <row r="8" spans="1:14" x14ac:dyDescent="0.25">
      <c r="A8" s="22">
        <v>7</v>
      </c>
      <c r="B8" s="11">
        <v>1</v>
      </c>
      <c r="C8" s="11">
        <v>4500</v>
      </c>
      <c r="D8" s="12">
        <v>5</v>
      </c>
      <c r="E8" s="13">
        <f t="shared" si="1"/>
        <v>0.13635384781205701</v>
      </c>
      <c r="F8" s="14">
        <f t="shared" si="2"/>
        <v>613.59231515425654</v>
      </c>
      <c r="G8" s="15">
        <f t="shared" ref="G8" si="7">SUM(F8:F9)</f>
        <v>1227.1846303085131</v>
      </c>
      <c r="H8" s="16">
        <v>0.26729999999999998</v>
      </c>
      <c r="I8" s="15">
        <f t="shared" ref="I8" si="8">G8/H8</f>
        <v>4591.0386468706065</v>
      </c>
      <c r="J8" s="17" t="s">
        <v>5</v>
      </c>
      <c r="K8" s="18">
        <f>K6+G8</f>
        <v>4908.7385212340523</v>
      </c>
      <c r="L8" s="18">
        <v>1.069</v>
      </c>
      <c r="M8" s="18">
        <f t="shared" ref="M8" si="9">K8/L8</f>
        <v>4591.8975876838658</v>
      </c>
      <c r="N8" s="23" t="s">
        <v>11</v>
      </c>
    </row>
    <row r="9" spans="1:14" x14ac:dyDescent="0.25">
      <c r="A9" s="22"/>
      <c r="B9" s="11">
        <v>2</v>
      </c>
      <c r="C9" s="11">
        <v>4500</v>
      </c>
      <c r="D9" s="12">
        <v>5</v>
      </c>
      <c r="E9" s="13">
        <f t="shared" si="1"/>
        <v>0.13635384781205701</v>
      </c>
      <c r="F9" s="14">
        <f t="shared" si="2"/>
        <v>613.59231515425654</v>
      </c>
      <c r="G9" s="15"/>
      <c r="H9" s="16"/>
      <c r="I9" s="15"/>
      <c r="J9" s="17"/>
      <c r="K9" s="18"/>
      <c r="L9" s="18"/>
      <c r="M9" s="18"/>
      <c r="N9" s="23"/>
    </row>
    <row r="10" spans="1:14" x14ac:dyDescent="0.25">
      <c r="A10" s="22">
        <v>6</v>
      </c>
      <c r="B10" s="11">
        <v>1</v>
      </c>
      <c r="C10" s="11">
        <v>4500</v>
      </c>
      <c r="D10" s="12">
        <v>4</v>
      </c>
      <c r="E10" s="13">
        <f t="shared" ref="E10:E25" si="10">D10*D10/4*PI()/144</f>
        <v>8.7266462599716474E-2</v>
      </c>
      <c r="F10" s="14">
        <f t="shared" ref="F10:F25" si="11">E10*C10</f>
        <v>392.69908169872411</v>
      </c>
      <c r="G10" s="15">
        <f t="shared" ref="G10" si="12">SUM(F10:F11)</f>
        <v>785.39816339744823</v>
      </c>
      <c r="H10" s="16">
        <v>0.19639999999999999</v>
      </c>
      <c r="I10" s="15">
        <f>G10/H10</f>
        <v>3998.9723187242785</v>
      </c>
      <c r="J10" s="17" t="s">
        <v>4</v>
      </c>
      <c r="K10" s="18">
        <f>K8+G10</f>
        <v>5694.1366846315004</v>
      </c>
      <c r="L10" s="18">
        <v>1.2270000000000001</v>
      </c>
      <c r="M10" s="18">
        <f t="shared" ref="M10" si="13">K10/L10</f>
        <v>4640.6981944836998</v>
      </c>
      <c r="N10" s="23" t="s">
        <v>12</v>
      </c>
    </row>
    <row r="11" spans="1:14" x14ac:dyDescent="0.25">
      <c r="A11" s="22"/>
      <c r="B11" s="11">
        <v>2</v>
      </c>
      <c r="C11" s="11">
        <v>4500</v>
      </c>
      <c r="D11" s="12">
        <v>4</v>
      </c>
      <c r="E11" s="13">
        <f t="shared" si="10"/>
        <v>8.7266462599716474E-2</v>
      </c>
      <c r="F11" s="14">
        <f t="shared" si="11"/>
        <v>392.69908169872411</v>
      </c>
      <c r="G11" s="15"/>
      <c r="H11" s="16"/>
      <c r="I11" s="15"/>
      <c r="J11" s="17"/>
      <c r="K11" s="18"/>
      <c r="L11" s="18"/>
      <c r="M11" s="18"/>
      <c r="N11" s="23"/>
    </row>
    <row r="12" spans="1:14" x14ac:dyDescent="0.25">
      <c r="A12" s="22">
        <v>5</v>
      </c>
      <c r="B12" s="11">
        <v>1</v>
      </c>
      <c r="C12" s="11">
        <v>4500</v>
      </c>
      <c r="D12" s="12">
        <v>4</v>
      </c>
      <c r="E12" s="13">
        <f t="shared" si="10"/>
        <v>8.7266462599716474E-2</v>
      </c>
      <c r="F12" s="14">
        <f t="shared" si="11"/>
        <v>392.69908169872411</v>
      </c>
      <c r="G12" s="15">
        <f t="shared" ref="G12" si="14">SUM(F12:F13)</f>
        <v>785.39816339744823</v>
      </c>
      <c r="H12" s="16">
        <v>0.19639999999999999</v>
      </c>
      <c r="I12" s="15">
        <f>G12/H12</f>
        <v>3998.9723187242785</v>
      </c>
      <c r="J12" s="17" t="s">
        <v>4</v>
      </c>
      <c r="K12" s="18">
        <f>K10+G12</f>
        <v>6479.5348480289485</v>
      </c>
      <c r="L12" s="18">
        <v>1.3959999999999999</v>
      </c>
      <c r="M12" s="18">
        <f t="shared" ref="M12" si="15">K12/L12</f>
        <v>4641.5006074705934</v>
      </c>
      <c r="N12" s="23" t="s">
        <v>13</v>
      </c>
    </row>
    <row r="13" spans="1:14" x14ac:dyDescent="0.25">
      <c r="A13" s="22"/>
      <c r="B13" s="11">
        <v>2</v>
      </c>
      <c r="C13" s="11">
        <v>4500</v>
      </c>
      <c r="D13" s="12">
        <v>4</v>
      </c>
      <c r="E13" s="13">
        <f t="shared" si="10"/>
        <v>8.7266462599716474E-2</v>
      </c>
      <c r="F13" s="14">
        <f t="shared" si="11"/>
        <v>392.69908169872411</v>
      </c>
      <c r="G13" s="15"/>
      <c r="H13" s="16"/>
      <c r="I13" s="15"/>
      <c r="J13" s="17"/>
      <c r="K13" s="18"/>
      <c r="L13" s="18"/>
      <c r="M13" s="18"/>
      <c r="N13" s="23"/>
    </row>
    <row r="14" spans="1:14" x14ac:dyDescent="0.25">
      <c r="A14" s="22">
        <v>4</v>
      </c>
      <c r="B14" s="11">
        <v>1</v>
      </c>
      <c r="C14" s="11">
        <v>4500</v>
      </c>
      <c r="D14" s="12">
        <v>4</v>
      </c>
      <c r="E14" s="13">
        <f t="shared" si="10"/>
        <v>8.7266462599716474E-2</v>
      </c>
      <c r="F14" s="14">
        <f t="shared" si="11"/>
        <v>392.69908169872411</v>
      </c>
      <c r="G14" s="15">
        <f t="shared" ref="G14" si="16">SUM(F14:F15)</f>
        <v>785.39816339744823</v>
      </c>
      <c r="H14" s="16">
        <v>0.19639999999999999</v>
      </c>
      <c r="I14" s="15">
        <f>G14/H14</f>
        <v>3998.9723187242785</v>
      </c>
      <c r="J14" s="17" t="s">
        <v>4</v>
      </c>
      <c r="K14" s="18">
        <f>K12+G14</f>
        <v>7264.9330114263967</v>
      </c>
      <c r="L14" s="18">
        <v>1.5760000000000001</v>
      </c>
      <c r="M14" s="18">
        <f t="shared" ref="M14" si="17">K14/L14</f>
        <v>4609.729068163957</v>
      </c>
      <c r="N14" s="23" t="s">
        <v>14</v>
      </c>
    </row>
    <row r="15" spans="1:14" x14ac:dyDescent="0.25">
      <c r="A15" s="22"/>
      <c r="B15" s="11">
        <v>2</v>
      </c>
      <c r="C15" s="11">
        <v>4500</v>
      </c>
      <c r="D15" s="12">
        <v>4</v>
      </c>
      <c r="E15" s="13">
        <f t="shared" si="10"/>
        <v>8.7266462599716474E-2</v>
      </c>
      <c r="F15" s="14">
        <f t="shared" si="11"/>
        <v>392.69908169872411</v>
      </c>
      <c r="G15" s="15"/>
      <c r="H15" s="16"/>
      <c r="I15" s="15"/>
      <c r="J15" s="17"/>
      <c r="K15" s="18"/>
      <c r="L15" s="18"/>
      <c r="M15" s="18"/>
      <c r="N15" s="23"/>
    </row>
    <row r="16" spans="1:14" x14ac:dyDescent="0.25">
      <c r="A16" s="22">
        <v>3</v>
      </c>
      <c r="B16" s="11">
        <v>1</v>
      </c>
      <c r="C16" s="11">
        <v>4500</v>
      </c>
      <c r="D16" s="12">
        <v>4</v>
      </c>
      <c r="E16" s="13">
        <f t="shared" si="10"/>
        <v>8.7266462599716474E-2</v>
      </c>
      <c r="F16" s="14">
        <f t="shared" si="11"/>
        <v>392.69908169872411</v>
      </c>
      <c r="G16" s="15">
        <f t="shared" ref="G16" si="18">SUM(F16:F17)</f>
        <v>785.39816339744823</v>
      </c>
      <c r="H16" s="16">
        <v>0.19639999999999999</v>
      </c>
      <c r="I16" s="15">
        <f>G16/H16</f>
        <v>3998.9723187242785</v>
      </c>
      <c r="J16" s="17" t="s">
        <v>4</v>
      </c>
      <c r="K16" s="18">
        <f>K14+G16</f>
        <v>8050.3311748238448</v>
      </c>
      <c r="L16" s="18">
        <v>1.7669999999999999</v>
      </c>
      <c r="M16" s="18">
        <f t="shared" ref="M16" si="19">K16/L16</f>
        <v>4555.9316212924987</v>
      </c>
      <c r="N16" s="23" t="s">
        <v>15</v>
      </c>
    </row>
    <row r="17" spans="1:14" x14ac:dyDescent="0.25">
      <c r="A17" s="22"/>
      <c r="B17" s="11">
        <v>2</v>
      </c>
      <c r="C17" s="11">
        <v>4500</v>
      </c>
      <c r="D17" s="12">
        <v>4</v>
      </c>
      <c r="E17" s="13">
        <f t="shared" si="10"/>
        <v>8.7266462599716474E-2</v>
      </c>
      <c r="F17" s="14">
        <f t="shared" si="11"/>
        <v>392.69908169872411</v>
      </c>
      <c r="G17" s="15"/>
      <c r="H17" s="16"/>
      <c r="I17" s="15"/>
      <c r="J17" s="17"/>
      <c r="K17" s="18"/>
      <c r="L17" s="18"/>
      <c r="M17" s="18"/>
      <c r="N17" s="23"/>
    </row>
    <row r="18" spans="1:14" x14ac:dyDescent="0.25">
      <c r="A18" s="22">
        <v>2</v>
      </c>
      <c r="B18" s="11">
        <v>1</v>
      </c>
      <c r="C18" s="11">
        <v>4500</v>
      </c>
      <c r="D18" s="12">
        <v>5</v>
      </c>
      <c r="E18" s="13">
        <f t="shared" si="10"/>
        <v>0.13635384781205701</v>
      </c>
      <c r="F18" s="14">
        <f t="shared" si="11"/>
        <v>613.59231515425654</v>
      </c>
      <c r="G18" s="15">
        <f t="shared" ref="G18" si="20">SUM(F18:F19)</f>
        <v>1227.1846303085131</v>
      </c>
      <c r="H18" s="16">
        <v>0.26729999999999998</v>
      </c>
      <c r="I18" s="15">
        <f>G18/H18</f>
        <v>4591.0386468706065</v>
      </c>
      <c r="J18" s="17" t="s">
        <v>5</v>
      </c>
      <c r="K18" s="18">
        <f>K16+G18</f>
        <v>9277.5158051323579</v>
      </c>
      <c r="L18" s="18">
        <v>2.1819999999999999</v>
      </c>
      <c r="M18" s="18">
        <f t="shared" ref="M18" si="21">K18/L18</f>
        <v>4251.8404239836655</v>
      </c>
      <c r="N18" s="23" t="s">
        <v>16</v>
      </c>
    </row>
    <row r="19" spans="1:14" x14ac:dyDescent="0.25">
      <c r="A19" s="22"/>
      <c r="B19" s="11">
        <v>2</v>
      </c>
      <c r="C19" s="11">
        <v>4500</v>
      </c>
      <c r="D19" s="12">
        <v>5</v>
      </c>
      <c r="E19" s="13">
        <f t="shared" si="10"/>
        <v>0.13635384781205701</v>
      </c>
      <c r="F19" s="14">
        <f t="shared" si="11"/>
        <v>613.59231515425654</v>
      </c>
      <c r="G19" s="15"/>
      <c r="H19" s="16"/>
      <c r="I19" s="15"/>
      <c r="J19" s="17"/>
      <c r="K19" s="18"/>
      <c r="L19" s="18"/>
      <c r="M19" s="18"/>
      <c r="N19" s="23"/>
    </row>
    <row r="20" spans="1:14" x14ac:dyDescent="0.25">
      <c r="A20" s="22">
        <v>1</v>
      </c>
      <c r="B20" s="11">
        <v>1</v>
      </c>
      <c r="C20" s="11">
        <v>4500</v>
      </c>
      <c r="D20" s="12">
        <v>4</v>
      </c>
      <c r="E20" s="13">
        <f t="shared" si="10"/>
        <v>8.7266462599716474E-2</v>
      </c>
      <c r="F20" s="14">
        <f t="shared" si="11"/>
        <v>392.69908169872411</v>
      </c>
      <c r="G20" s="15">
        <f>SUM(F20:F21)</f>
        <v>785.39816339744823</v>
      </c>
      <c r="H20" s="15">
        <v>0.19639999999999999</v>
      </c>
      <c r="I20" s="15">
        <f>G20/H20</f>
        <v>3998.9723187242785</v>
      </c>
      <c r="J20" s="17" t="s">
        <v>4</v>
      </c>
      <c r="K20" s="18">
        <f>K18+G20</f>
        <v>10062.913968529807</v>
      </c>
      <c r="L20" s="18">
        <v>2.1819999999999999</v>
      </c>
      <c r="M20" s="18">
        <f t="shared" ref="M20" si="22">K20/L20</f>
        <v>4611.78458686059</v>
      </c>
      <c r="N20" s="24" t="s">
        <v>16</v>
      </c>
    </row>
    <row r="21" spans="1:14" x14ac:dyDescent="0.25">
      <c r="A21" s="22"/>
      <c r="B21" s="11">
        <v>2</v>
      </c>
      <c r="C21" s="11">
        <v>4500</v>
      </c>
      <c r="D21" s="12">
        <v>4</v>
      </c>
      <c r="E21" s="13">
        <f t="shared" si="10"/>
        <v>8.7266462599716474E-2</v>
      </c>
      <c r="F21" s="14">
        <f t="shared" si="11"/>
        <v>392.69908169872411</v>
      </c>
      <c r="G21" s="15"/>
      <c r="H21" s="15"/>
      <c r="I21" s="15"/>
      <c r="J21" s="17"/>
      <c r="K21" s="18"/>
      <c r="L21" s="18"/>
      <c r="M21" s="18"/>
      <c r="N21" s="24"/>
    </row>
    <row r="22" spans="1:14" x14ac:dyDescent="0.25">
      <c r="A22" s="22">
        <v>12</v>
      </c>
      <c r="B22" s="11">
        <v>1</v>
      </c>
      <c r="C22" s="11">
        <v>4500</v>
      </c>
      <c r="D22" s="12">
        <v>5</v>
      </c>
      <c r="E22" s="13">
        <f t="shared" si="10"/>
        <v>0.13635384781205701</v>
      </c>
      <c r="F22" s="14">
        <f t="shared" si="11"/>
        <v>613.59231515425654</v>
      </c>
      <c r="G22" s="15">
        <f>SUM(F22:F23)</f>
        <v>1227.1846303085131</v>
      </c>
      <c r="H22" s="16">
        <v>0.26729999999999998</v>
      </c>
      <c r="I22" s="15">
        <f>G22/H22</f>
        <v>4591.0386468706065</v>
      </c>
      <c r="J22" s="17" t="s">
        <v>5</v>
      </c>
      <c r="K22" s="18">
        <f>K20+G22</f>
        <v>11290.09859883832</v>
      </c>
      <c r="L22" s="18">
        <v>2.64</v>
      </c>
      <c r="M22" s="18">
        <f t="shared" ref="M22" si="23">K22/L22</f>
        <v>4276.5524995599699</v>
      </c>
      <c r="N22" s="24" t="s">
        <v>17</v>
      </c>
    </row>
    <row r="23" spans="1:14" x14ac:dyDescent="0.25">
      <c r="A23" s="22"/>
      <c r="B23" s="11">
        <v>2</v>
      </c>
      <c r="C23" s="11">
        <v>4500</v>
      </c>
      <c r="D23" s="12">
        <v>5</v>
      </c>
      <c r="E23" s="13">
        <f t="shared" si="10"/>
        <v>0.13635384781205701</v>
      </c>
      <c r="F23" s="14">
        <f t="shared" si="11"/>
        <v>613.59231515425654</v>
      </c>
      <c r="G23" s="15"/>
      <c r="H23" s="16"/>
      <c r="I23" s="15"/>
      <c r="J23" s="17"/>
      <c r="K23" s="18"/>
      <c r="L23" s="18"/>
      <c r="M23" s="18"/>
      <c r="N23" s="24"/>
    </row>
    <row r="24" spans="1:14" x14ac:dyDescent="0.25">
      <c r="A24" s="22">
        <v>11</v>
      </c>
      <c r="B24" s="11">
        <v>1</v>
      </c>
      <c r="C24" s="11">
        <v>4500</v>
      </c>
      <c r="D24" s="12">
        <v>5</v>
      </c>
      <c r="E24" s="13">
        <f t="shared" si="10"/>
        <v>0.13635384781205701</v>
      </c>
      <c r="F24" s="14">
        <f t="shared" si="11"/>
        <v>613.59231515425654</v>
      </c>
      <c r="G24" s="15">
        <f>SUM(F24:F25)</f>
        <v>1227.1846303085131</v>
      </c>
      <c r="H24" s="16">
        <v>0.26729999999999998</v>
      </c>
      <c r="I24" s="15">
        <f>G24/H24</f>
        <v>4591.0386468706065</v>
      </c>
      <c r="J24" s="17" t="s">
        <v>5</v>
      </c>
      <c r="K24" s="18">
        <f>K22+G24</f>
        <v>12517.283229146833</v>
      </c>
      <c r="L24" s="18">
        <v>2.64</v>
      </c>
      <c r="M24" s="18">
        <f t="shared" ref="M24" si="24">K24/L24</f>
        <v>4741.3951625556183</v>
      </c>
      <c r="N24" s="24" t="s">
        <v>17</v>
      </c>
    </row>
    <row r="25" spans="1:14" ht="15.75" thickBot="1" x14ac:dyDescent="0.3">
      <c r="A25" s="25"/>
      <c r="B25" s="26">
        <v>2</v>
      </c>
      <c r="C25" s="26">
        <v>4500</v>
      </c>
      <c r="D25" s="27">
        <v>5</v>
      </c>
      <c r="E25" s="28">
        <f t="shared" si="10"/>
        <v>0.13635384781205701</v>
      </c>
      <c r="F25" s="29">
        <f t="shared" si="11"/>
        <v>613.59231515425654</v>
      </c>
      <c r="G25" s="30"/>
      <c r="H25" s="31"/>
      <c r="I25" s="30"/>
      <c r="J25" s="32"/>
      <c r="K25" s="33"/>
      <c r="L25" s="33"/>
      <c r="M25" s="33"/>
      <c r="N25" s="34"/>
    </row>
    <row r="33" spans="1:10" ht="23.25" x14ac:dyDescent="0.25">
      <c r="A33" s="5"/>
      <c r="E33" s="1"/>
      <c r="F33" s="2"/>
      <c r="G33" s="3"/>
      <c r="H33" s="4"/>
      <c r="I33" s="3"/>
      <c r="J33" s="8"/>
    </row>
    <row r="34" spans="1:10" ht="23.25" x14ac:dyDescent="0.25">
      <c r="A34" s="5"/>
      <c r="E34" s="1"/>
      <c r="F34" s="2"/>
      <c r="G34" s="3"/>
      <c r="H34" s="4"/>
      <c r="I34" s="3"/>
      <c r="J34" s="8"/>
    </row>
  </sheetData>
  <mergeCells count="105">
    <mergeCell ref="K2:K5"/>
    <mergeCell ref="L2:L5"/>
    <mergeCell ref="M2:M5"/>
    <mergeCell ref="N2:N5"/>
    <mergeCell ref="A6:A7"/>
    <mergeCell ref="G6:G7"/>
    <mergeCell ref="H6:H7"/>
    <mergeCell ref="I6:I7"/>
    <mergeCell ref="J6:J7"/>
    <mergeCell ref="K6:K7"/>
    <mergeCell ref="A4:A5"/>
    <mergeCell ref="G4:G5"/>
    <mergeCell ref="H4:H5"/>
    <mergeCell ref="I4:I5"/>
    <mergeCell ref="J4:J5"/>
    <mergeCell ref="A2:A3"/>
    <mergeCell ref="G2:G3"/>
    <mergeCell ref="H2:H3"/>
    <mergeCell ref="I2:I3"/>
    <mergeCell ref="J2:J3"/>
    <mergeCell ref="L6:L7"/>
    <mergeCell ref="M6:M7"/>
    <mergeCell ref="N6:N7"/>
    <mergeCell ref="J33:J34"/>
    <mergeCell ref="A14:A15"/>
    <mergeCell ref="G14:G15"/>
    <mergeCell ref="H14:H15"/>
    <mergeCell ref="I14:I15"/>
    <mergeCell ref="J14:J15"/>
    <mergeCell ref="A12:A13"/>
    <mergeCell ref="G12:G13"/>
    <mergeCell ref="H12:H13"/>
    <mergeCell ref="I12:I13"/>
    <mergeCell ref="J12:J13"/>
    <mergeCell ref="A18:A19"/>
    <mergeCell ref="G18:G19"/>
    <mergeCell ref="H18:H19"/>
    <mergeCell ref="I18:I19"/>
    <mergeCell ref="J18:J19"/>
    <mergeCell ref="A16:A17"/>
    <mergeCell ref="H8:H9"/>
    <mergeCell ref="I8:I9"/>
    <mergeCell ref="J8:J9"/>
    <mergeCell ref="K8:K9"/>
    <mergeCell ref="K10:K11"/>
    <mergeCell ref="K12:K13"/>
    <mergeCell ref="A20:A21"/>
    <mergeCell ref="G20:G21"/>
    <mergeCell ref="H20:H21"/>
    <mergeCell ref="I20:I21"/>
    <mergeCell ref="J20:J21"/>
    <mergeCell ref="A8:A9"/>
    <mergeCell ref="G8:G9"/>
    <mergeCell ref="A10:A11"/>
    <mergeCell ref="G10:G11"/>
    <mergeCell ref="H10:H11"/>
    <mergeCell ref="I10:I11"/>
    <mergeCell ref="J10:J11"/>
    <mergeCell ref="K14:K15"/>
    <mergeCell ref="K16:K17"/>
    <mergeCell ref="K18:K19"/>
    <mergeCell ref="K20:K21"/>
    <mergeCell ref="G16:G17"/>
    <mergeCell ref="H16:H17"/>
    <mergeCell ref="I16:I17"/>
    <mergeCell ref="J16:J17"/>
    <mergeCell ref="L8:L9"/>
    <mergeCell ref="L10:L11"/>
    <mergeCell ref="L12:L13"/>
    <mergeCell ref="L14:L15"/>
    <mergeCell ref="L16:L17"/>
    <mergeCell ref="L18:L19"/>
    <mergeCell ref="L20:L21"/>
    <mergeCell ref="N20:N21"/>
    <mergeCell ref="M8:M9"/>
    <mergeCell ref="M10:M11"/>
    <mergeCell ref="M12:M13"/>
    <mergeCell ref="M14:M15"/>
    <mergeCell ref="M16:M17"/>
    <mergeCell ref="M18:M19"/>
    <mergeCell ref="N8:N9"/>
    <mergeCell ref="N10:N11"/>
    <mergeCell ref="N12:N13"/>
    <mergeCell ref="N14:N15"/>
    <mergeCell ref="N16:N17"/>
    <mergeCell ref="N18:N19"/>
    <mergeCell ref="A22:A23"/>
    <mergeCell ref="A24:A25"/>
    <mergeCell ref="I24:I25"/>
    <mergeCell ref="G22:G23"/>
    <mergeCell ref="G24:G25"/>
    <mergeCell ref="J24:J25"/>
    <mergeCell ref="I22:I23"/>
    <mergeCell ref="J22:J23"/>
    <mergeCell ref="M20:M21"/>
    <mergeCell ref="K22:K23"/>
    <mergeCell ref="L22:L23"/>
    <mergeCell ref="M22:M23"/>
    <mergeCell ref="N22:N23"/>
    <mergeCell ref="K24:K25"/>
    <mergeCell ref="L24:L25"/>
    <mergeCell ref="M24:M25"/>
    <mergeCell ref="N24:N25"/>
    <mergeCell ref="H22:H23"/>
    <mergeCell ref="H24:H25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Pickups</vt:lpstr>
      <vt:lpstr>Trunklines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cp:lastPrinted>2013-03-19T13:40:11Z</cp:lastPrinted>
  <dcterms:created xsi:type="dcterms:W3CDTF">2013-03-11T20:10:55Z</dcterms:created>
  <dcterms:modified xsi:type="dcterms:W3CDTF">2013-03-19T13:40:16Z</dcterms:modified>
</cp:coreProperties>
</file>