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2" l="1"/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<sst xmlns="http://schemas.openxmlformats.org/spreadsheetml/2006/main" count="98" uniqueCount="71">
  <si>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</si>
  <si>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</si>
  <si>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</si>
  <si>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</si>
  <si>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</si>
  <si>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</si>
  <si>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</si>
  <si>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</si>
  <si>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</si>
  <si>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</si>
  <si>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</si>
  <si>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</si>
  <si>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</si>
  <si>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</si>
  <si>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</si>
  <si>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</si>
  <si>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</si>
  <si>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</si>
  <si>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</si>
  <si>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</si>
  <si>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</si>
  <si>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</si>
  <si>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</si>
  <si>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</si>
  <si>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</si>
  <si>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</si>
  <si>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</si>
  <si>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</si>
  <si>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</si>
  <si>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</si>
  <si>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</si>
  <si>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</si>
  <si>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</si>
  <si>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</si>
  <si>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</si>
  <si>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</si>
  <si>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</si>
  <si>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</si>
  <si>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</si>
  <si>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</si>
  <si>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</si>
  <si>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</si>
  <si>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</si>
  <si>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</si>
  <si>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</si>
  <si>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</si>
  <si>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</si>
  <si>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</si>
  <si>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</si>
  <si>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</si>
  <si>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</si>
  <si>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</si>
  <si>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</si>
  <si>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</si>
  <si>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</si>
  <si>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</si>
  <si>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</si>
  <si>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</si>
  <si>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</si>
  <si>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</si>
  <si>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041714-01</t>
  </si>
  <si>
    <t>Gripples</t>
  </si>
  <si>
    <t>MDT</t>
  </si>
  <si>
    <t>Terry Hopkins</t>
  </si>
  <si>
    <t>Mike Connors</t>
  </si>
  <si>
    <t>2400 CFM Fan</t>
  </si>
  <si>
    <t>ACT-2-4</t>
  </si>
  <si>
    <t>Transitions</t>
  </si>
  <si>
    <t>(4) 6" Boom arms</t>
  </si>
  <si>
    <t>Spiral/Clamp Duct</t>
  </si>
  <si>
    <t>(4) Stands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</si>
</sst>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  <xf numFmtId="0" fontId="0" fillId="0" borderId="3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19" sqref="C19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41738</v>
      </c>
    </row>
    <row r="5" spans="1:7" ht="16.5" thickBot="1" x14ac:dyDescent="0.3">
      <c r="A5" s="1"/>
      <c r="B5" s="1"/>
      <c r="C5" s="1"/>
      <c r="D5" s="5" t="s">
        <v>25</v>
      </c>
      <c r="E5" t="s">
        <v>60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66</v>
      </c>
      <c r="C9" s="47"/>
      <c r="D9" s="48">
        <v>0</v>
      </c>
      <c r="E9" s="49">
        <f>D9*C9</f>
        <v>0</v>
      </c>
      <c r="F9" s="57">
        <v>41746</v>
      </c>
      <c r="G9" s="28" t="s">
        <v>62</v>
      </c>
    </row>
    <row r="10" spans="1:7" x14ac:dyDescent="0.25">
      <c r="B10" s="50" t="s">
        <v>65</v>
      </c>
      <c r="C10" s="44"/>
      <c r="D10" s="44"/>
      <c r="E10" s="51"/>
    </row>
    <row r="11" spans="1:7" x14ac:dyDescent="0.25">
      <c r="B11" s="50" t="s">
        <v>68</v>
      </c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8" t="s">
        <v>54</v>
      </c>
      <c r="E15" s="67">
        <f>SUM(E9:E14)</f>
        <v>0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69</v>
      </c>
      <c r="C17" s="55">
        <v>2752.08</v>
      </c>
      <c r="D17" s="48">
        <v>0.35</v>
      </c>
      <c r="E17" s="56">
        <f>(1.1*C17)/(1-D17)</f>
        <v>4657.3661538461538</v>
      </c>
      <c r="F17" s="57">
        <v>41746</v>
      </c>
      <c r="G17" s="28" t="s">
        <v>62</v>
      </c>
    </row>
    <row r="18" spans="1:7" x14ac:dyDescent="0.25">
      <c r="A18" s="1"/>
      <c r="B18" s="50" t="s">
        <v>70</v>
      </c>
      <c r="C18" s="80">
        <f>220*4</f>
        <v>880</v>
      </c>
      <c r="D18" s="58">
        <v>1</v>
      </c>
      <c r="E18" s="59">
        <f>C18*2</f>
        <v>1760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8" t="s">
        <v>54</v>
      </c>
      <c r="E20" s="64">
        <f>SUM(E17:E19)</f>
        <v>6417.3661538461538</v>
      </c>
      <c r="F20" s="69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1" t="s">
        <v>61</v>
      </c>
      <c r="C22" s="55">
        <v>200</v>
      </c>
      <c r="D22" s="48">
        <v>1</v>
      </c>
      <c r="E22" s="56">
        <f>C22*(1+D22)</f>
        <v>400</v>
      </c>
      <c r="F22" s="57">
        <v>41746</v>
      </c>
      <c r="G22" s="28" t="s">
        <v>62</v>
      </c>
    </row>
    <row r="23" spans="1:7" ht="15.75" thickBot="1" x14ac:dyDescent="0.3">
      <c r="B23" s="82" t="s">
        <v>67</v>
      </c>
      <c r="C23" s="60">
        <v>500</v>
      </c>
      <c r="D23" s="61">
        <v>1</v>
      </c>
      <c r="E23" s="62">
        <f>C23*(1+D23)</f>
        <v>1000</v>
      </c>
    </row>
    <row r="24" spans="1:7" ht="15.75" thickBot="1" x14ac:dyDescent="0.3">
      <c r="D24" s="68" t="s">
        <v>54</v>
      </c>
      <c r="E24" s="64">
        <f>SUM(E22:E23)</f>
        <v>1400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7">
        <v>41746</v>
      </c>
      <c r="G28" s="28" t="s">
        <v>62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9000</v>
      </c>
      <c r="C32" s="57">
        <v>41746</v>
      </c>
      <c r="D32" s="28" t="s">
        <v>62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8" t="s">
        <v>54</v>
      </c>
      <c r="B35" s="66">
        <f>SUM(B32:B33)</f>
        <v>9000</v>
      </c>
      <c r="C35" s="69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4">
        <v>0</v>
      </c>
      <c r="C37" s="57">
        <v>41746</v>
      </c>
      <c r="D37" s="28" t="s">
        <v>62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8" t="s">
        <v>54</v>
      </c>
      <c r="B41" s="66">
        <f>SUM(B37:B40)</f>
        <v>0</v>
      </c>
      <c r="C41" s="69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16817.366153846153</v>
      </c>
      <c r="E43" s="69"/>
      <c r="F43" s="69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2014-04-17T18:34:55Z</dcterms:modified>
</cp:coreProperties>
</file>