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20" yWindow="405" windowWidth="16515" windowHeight="1131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0" i="2" l="1"/>
  <c r="G9" i="2"/>
  <c r="E10" i="2"/>
  <c r="H10" i="2" s="1"/>
  <c r="H9" i="2"/>
  <c r="E9" i="2"/>
  <c r="B40" i="2" l="1"/>
  <c r="B32" i="2" l="1"/>
  <c r="B34" i="2" s="1"/>
  <c r="E23" i="2"/>
  <c r="E22" i="2"/>
  <c r="E24" i="2" s="1"/>
  <c r="E19" i="2"/>
  <c r="E18" i="2"/>
  <c r="E17" i="2"/>
  <c r="E20" i="2" s="1"/>
  <c r="H15" i="2"/>
  <c r="D42" i="2" l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<sst xmlns="http://schemas.openxmlformats.org/spreadsheetml/2006/main" count="93" uniqueCount="68">
  <si>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</si>
  <si>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</si>
  <si>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</si>
  <si>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</si>
  <si>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</si>
  <si>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</si>
  <si>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</si>
  <si>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</si>
  <si>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</si>
  <si>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</si>
  <si>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</si>
  <si>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</si>
  <si>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</si>
  <si>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</si>
  <si>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</si>
  <si>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</si>
  <si>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</si>
  <si>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</si>
  <si>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</si>
  <si>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</si>
  <si>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</si>
  <si>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</si>
  <si>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</si>
  <si>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</si>
  <si>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</si>
  <si>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</si>
  <si>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</si>
  <si>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</si>
  <si>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</si>
  <si>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</si>
  <si>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</si>
  <si>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</si>
  <si>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</si>
  <si>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</si>
  <si>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</si>
  <si>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</si>
  <si>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</si>
  <si>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</si>
  <si>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</si>
  <si>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</si>
  <si>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</si>
  <si>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</si>
  <si>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</si>
  <si>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</si>
  <si>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</si>
  <si>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</si>
  <si>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</si>
  <si>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</si>
  <si>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</si>
  <si>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</si>
  <si>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</si>
  <si>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</si>
  <si>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</si>
  <si>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</si>
  <si>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</si>
  <si>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</si>
  <si>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</si>
  <si>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</si>
  <si>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</si>
  <si>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Starcon</t>
  </si>
  <si>
    <t>Fred Johnson</t>
  </si>
  <si>
    <t>020614-01</t>
  </si>
  <si>
    <t>Table Top</t>
  </si>
  <si>
    <t>Units</t>
  </si>
  <si>
    <t>Total Cost</t>
  </si>
  <si>
    <t>Pole</t>
  </si>
  <si>
    <t>MDT</t>
  </si>
  <si>
    <t>Unit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</si>
</sst>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8" xfId="0" applyBorder="1"/>
    <xf numFmtId="0" fontId="0" fillId="0" borderId="29" xfId="0" applyBorder="1"/>
    <xf numFmtId="9" fontId="0" fillId="0" borderId="29" xfId="0" applyNumberFormat="1" applyBorder="1"/>
    <xf numFmtId="14" fontId="0" fillId="0" borderId="27" xfId="0" applyNumberFormat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44" fontId="0" fillId="0" borderId="29" xfId="1" applyFont="1" applyBorder="1"/>
    <xf numFmtId="44" fontId="0" fillId="0" borderId="30" xfId="1" applyFont="1" applyBorder="1"/>
    <xf numFmtId="14" fontId="0" fillId="0" borderId="16" xfId="0" applyNumberFormat="1" applyBorder="1"/>
    <xf numFmtId="9" fontId="0" fillId="0" borderId="1" xfId="0" applyNumberFormat="1" applyBorder="1"/>
    <xf numFmtId="44" fontId="0" fillId="0" borderId="32" xfId="1" applyFont="1" applyBorder="1"/>
    <xf numFmtId="44" fontId="0" fillId="0" borderId="34" xfId="1" applyFont="1" applyBorder="1"/>
    <xf numFmtId="9" fontId="0" fillId="0" borderId="34" xfId="0" applyNumberFormat="1" applyBorder="1"/>
    <xf numFmtId="44" fontId="0" fillId="0" borderId="35" xfId="1" applyFont="1" applyBorder="1"/>
    <xf numFmtId="44" fontId="0" fillId="0" borderId="0" xfId="1" applyFont="1" applyBorder="1"/>
    <xf numFmtId="0" fontId="1" fillId="0" borderId="28" xfId="0" applyFont="1" applyBorder="1"/>
    <xf numFmtId="0" fontId="1" fillId="0" borderId="33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0" xfId="0" applyBorder="1" applyAlignment="1">
      <alignment horizontal="right"/>
    </xf>
    <xf numFmtId="0" fontId="0" fillId="0" borderId="36" xfId="0" applyBorder="1"/>
    <xf numFmtId="0" fontId="5" fillId="0" borderId="0" xfId="0" applyFont="1"/>
    <xf numFmtId="0" fontId="6" fillId="0" borderId="37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1" xfId="1" applyFont="1" applyBorder="1"/>
    <xf numFmtId="44" fontId="0" fillId="0" borderId="38" xfId="1" applyFont="1" applyBorder="1"/>
    <xf numFmtId="0" fontId="6" fillId="0" borderId="0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8"/>
      <c r="C5" s="77"/>
      <c r="D5" s="7"/>
      <c r="E5" s="77"/>
      <c r="J5" s="11"/>
      <c r="K5" s="12"/>
      <c r="L5" s="12"/>
      <c r="M5" s="13"/>
      <c r="O5" s="73"/>
      <c r="P5" s="74"/>
    </row>
    <row r="6" spans="1:16" x14ac:dyDescent="0.25">
      <c r="C6" s="79"/>
      <c r="D6" s="80"/>
      <c r="E6" s="77"/>
      <c r="J6" s="11"/>
      <c r="K6" s="12"/>
      <c r="L6" s="12"/>
      <c r="M6" s="13"/>
      <c r="O6" s="75"/>
      <c r="P6" s="76"/>
    </row>
    <row r="7" spans="1:16" x14ac:dyDescent="0.25">
      <c r="C7" s="77"/>
      <c r="D7" s="7"/>
      <c r="E7" s="77"/>
      <c r="J7" s="11"/>
      <c r="K7" s="12"/>
      <c r="L7" s="12"/>
      <c r="M7" s="13"/>
      <c r="O7" s="75"/>
      <c r="P7" s="76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7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7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zoomScaleNormal="100" workbookViewId="0">
      <selection activeCell="J5" sqref="J5"/>
    </sheetView>
  </sheetViews>
  <sheetFormatPr defaultColWidth="12.140625" defaultRowHeight="15" x14ac:dyDescent="0.25"/>
  <cols>
    <col min="1" max="1" width="30.7109375" bestFit="1" customWidth="1"/>
    <col min="2" max="2" width="24.85546875" bestFit="1" customWidth="1"/>
    <col min="3" max="3" width="12.28515625" bestFit="1" customWidth="1"/>
    <col min="4" max="4" width="20" bestFit="1" customWidth="1"/>
    <col min="5" max="5" width="15" bestFit="1" customWidth="1"/>
    <col min="6" max="6" width="16" bestFit="1" customWidth="1"/>
    <col min="7" max="7" width="16" customWidth="1"/>
    <col min="8" max="8" width="12" bestFit="1" customWidth="1"/>
    <col min="9" max="9" width="12.28515625" bestFit="1" customWidth="1"/>
    <col min="10" max="10" width="10.28515625" bestFit="1" customWidth="1"/>
  </cols>
  <sheetData>
    <row r="1" spans="1:10" ht="18.75" x14ac:dyDescent="0.3">
      <c r="B1" s="3" t="s">
        <v>8</v>
      </c>
    </row>
    <row r="3" spans="1:10" x14ac:dyDescent="0.25">
      <c r="A3" s="6" t="s">
        <v>9</v>
      </c>
      <c r="B3" s="1" t="s">
        <v>59</v>
      </c>
      <c r="C3" s="1"/>
      <c r="D3" s="5" t="s">
        <v>42</v>
      </c>
      <c r="E3" t="s">
        <v>60</v>
      </c>
    </row>
    <row r="4" spans="1:10" x14ac:dyDescent="0.25">
      <c r="A4" s="1"/>
      <c r="B4" s="1"/>
      <c r="C4" s="1"/>
      <c r="D4" s="5" t="s">
        <v>41</v>
      </c>
      <c r="E4" s="45">
        <v>41674</v>
      </c>
    </row>
    <row r="5" spans="1:10" ht="16.5" thickBot="1" x14ac:dyDescent="0.3">
      <c r="A5" s="1"/>
      <c r="B5" s="1"/>
      <c r="C5" s="1"/>
      <c r="D5" s="5" t="s">
        <v>25</v>
      </c>
      <c r="E5" t="s">
        <v>61</v>
      </c>
      <c r="F5" s="71" t="s">
        <v>57</v>
      </c>
      <c r="G5" s="71"/>
    </row>
    <row r="6" spans="1:10" ht="16.5" thickTop="1" thickBot="1" x14ac:dyDescent="0.3">
      <c r="A6" s="1"/>
      <c r="B6" s="1"/>
      <c r="C6" s="1"/>
      <c r="D6" s="5" t="s">
        <v>26</v>
      </c>
      <c r="F6" s="72" t="s">
        <v>55</v>
      </c>
      <c r="G6" s="83"/>
    </row>
    <row r="7" spans="1:10" ht="15.75" thickTop="1" x14ac:dyDescent="0.25">
      <c r="A7" s="1"/>
      <c r="B7" s="1"/>
      <c r="C7" s="1"/>
      <c r="D7" s="4"/>
    </row>
    <row r="8" spans="1:10" ht="15.75" thickBot="1" x14ac:dyDescent="0.3">
      <c r="A8" s="6" t="s">
        <v>13</v>
      </c>
      <c r="B8" s="6" t="s">
        <v>53</v>
      </c>
      <c r="C8" s="6" t="s">
        <v>10</v>
      </c>
      <c r="D8" s="5" t="s">
        <v>63</v>
      </c>
      <c r="E8" s="6" t="s">
        <v>64</v>
      </c>
      <c r="F8" s="6" t="s">
        <v>11</v>
      </c>
      <c r="G8" s="6" t="s">
        <v>67</v>
      </c>
      <c r="H8" s="6" t="s">
        <v>12</v>
      </c>
      <c r="I8" s="6" t="s">
        <v>28</v>
      </c>
      <c r="J8" s="6" t="s">
        <v>16</v>
      </c>
    </row>
    <row r="9" spans="1:10" ht="15.75" thickBot="1" x14ac:dyDescent="0.3">
      <c r="B9" s="46" t="s">
        <v>62</v>
      </c>
      <c r="C9" s="55">
        <v>310</v>
      </c>
      <c r="D9" s="47">
        <v>5</v>
      </c>
      <c r="E9" s="55">
        <f>D9*C9</f>
        <v>1550</v>
      </c>
      <c r="F9" s="48">
        <v>1</v>
      </c>
      <c r="G9" s="55">
        <f>C9*2</f>
        <v>620</v>
      </c>
      <c r="H9" s="56">
        <f>F9*E9*2</f>
        <v>3100</v>
      </c>
      <c r="I9" s="49">
        <v>41676</v>
      </c>
      <c r="J9" s="28" t="s">
        <v>66</v>
      </c>
    </row>
    <row r="10" spans="1:10" x14ac:dyDescent="0.25">
      <c r="B10" s="50" t="s">
        <v>65</v>
      </c>
      <c r="C10" s="81">
        <v>175</v>
      </c>
      <c r="D10" s="44">
        <v>5</v>
      </c>
      <c r="E10" s="81">
        <f>D10*C10</f>
        <v>875</v>
      </c>
      <c r="F10" s="58">
        <v>1</v>
      </c>
      <c r="G10" s="81">
        <f>C10*2</f>
        <v>350</v>
      </c>
      <c r="H10" s="59">
        <f>F10*E10*2</f>
        <v>1750</v>
      </c>
    </row>
    <row r="11" spans="1:10" x14ac:dyDescent="0.25">
      <c r="B11" s="50"/>
      <c r="C11" s="44"/>
      <c r="D11" s="44"/>
      <c r="E11" s="44"/>
      <c r="F11" s="44"/>
      <c r="G11" s="44"/>
      <c r="H11" s="51"/>
    </row>
    <row r="12" spans="1:10" x14ac:dyDescent="0.25">
      <c r="B12" s="50"/>
      <c r="C12" s="44"/>
      <c r="D12" s="44"/>
      <c r="E12" s="44"/>
      <c r="F12" s="44"/>
      <c r="G12" s="44"/>
      <c r="H12" s="51"/>
    </row>
    <row r="13" spans="1:10" x14ac:dyDescent="0.25">
      <c r="B13" s="50"/>
      <c r="C13" s="44"/>
      <c r="D13" s="44"/>
      <c r="E13" s="44"/>
      <c r="F13" s="44"/>
      <c r="G13" s="44"/>
      <c r="H13" s="51"/>
    </row>
    <row r="14" spans="1:10" ht="15.75" thickBot="1" x14ac:dyDescent="0.3">
      <c r="B14" s="52"/>
      <c r="C14" s="53"/>
      <c r="D14" s="53"/>
      <c r="E14" s="53"/>
      <c r="F14" s="53"/>
      <c r="G14" s="53"/>
      <c r="H14" s="54"/>
    </row>
    <row r="15" spans="1:10" ht="15.75" thickBot="1" x14ac:dyDescent="0.3">
      <c r="B15" s="27"/>
      <c r="C15" s="27"/>
      <c r="F15" s="69" t="s">
        <v>54</v>
      </c>
      <c r="G15" s="69"/>
      <c r="H15" s="82">
        <f>SUM(H9:H14)</f>
        <v>4850</v>
      </c>
      <c r="I15" s="70"/>
    </row>
    <row r="16" spans="1:10" ht="15.75" thickBot="1" x14ac:dyDescent="0.3">
      <c r="C16" s="27"/>
      <c r="D16" s="27"/>
      <c r="E16" s="27"/>
      <c r="F16" s="6" t="s">
        <v>28</v>
      </c>
      <c r="G16" s="6"/>
      <c r="H16" s="6" t="s">
        <v>16</v>
      </c>
    </row>
    <row r="17" spans="1:8" ht="15.75" thickBot="1" x14ac:dyDescent="0.3">
      <c r="A17" s="6" t="s">
        <v>14</v>
      </c>
      <c r="B17" s="46"/>
      <c r="C17" s="55"/>
      <c r="D17" s="48">
        <v>0.35</v>
      </c>
      <c r="E17" s="56">
        <f>(1.1*C17)/(1-D17)</f>
        <v>0</v>
      </c>
      <c r="F17" s="57"/>
      <c r="G17" s="57"/>
      <c r="H17" s="28"/>
    </row>
    <row r="18" spans="1:8" x14ac:dyDescent="0.25">
      <c r="A18" s="1"/>
      <c r="B18" s="50"/>
      <c r="C18" s="44"/>
      <c r="D18" s="58">
        <v>0.35</v>
      </c>
      <c r="E18" s="59">
        <f t="shared" ref="E18" si="0">(1.1*C18)/(1-D18)</f>
        <v>0</v>
      </c>
    </row>
    <row r="19" spans="1:8" ht="15.75" thickBot="1" x14ac:dyDescent="0.3">
      <c r="A19" s="1"/>
      <c r="B19" s="52"/>
      <c r="C19" s="60"/>
      <c r="D19" s="61">
        <v>0</v>
      </c>
      <c r="E19" s="62">
        <f>C19</f>
        <v>0</v>
      </c>
    </row>
    <row r="20" spans="1:8" ht="15.75" thickBot="1" x14ac:dyDescent="0.3">
      <c r="A20" s="1"/>
      <c r="B20" s="27"/>
      <c r="C20" s="63"/>
      <c r="D20" s="69" t="s">
        <v>54</v>
      </c>
      <c r="E20" s="66">
        <f>SUM(E17:E19)</f>
        <v>0</v>
      </c>
      <c r="F20" s="70"/>
      <c r="G20" s="27"/>
    </row>
    <row r="21" spans="1:8" ht="15.75" thickBot="1" x14ac:dyDescent="0.3">
      <c r="B21" s="1"/>
      <c r="C21" s="63"/>
      <c r="D21" s="27"/>
      <c r="E21" s="63"/>
      <c r="F21" s="6" t="s">
        <v>28</v>
      </c>
      <c r="G21" s="6"/>
      <c r="H21" s="6" t="s">
        <v>16</v>
      </c>
    </row>
    <row r="22" spans="1:8" ht="15.75" thickBot="1" x14ac:dyDescent="0.3">
      <c r="A22" s="6" t="s">
        <v>27</v>
      </c>
      <c r="B22" s="64"/>
      <c r="C22" s="55"/>
      <c r="D22" s="48">
        <v>1</v>
      </c>
      <c r="E22" s="56">
        <f>C22*(1+D22)</f>
        <v>0</v>
      </c>
      <c r="F22" s="57"/>
      <c r="G22" s="57"/>
      <c r="H22" s="28"/>
    </row>
    <row r="23" spans="1:8" ht="15.75" thickBot="1" x14ac:dyDescent="0.3">
      <c r="B23" s="65"/>
      <c r="C23" s="60"/>
      <c r="D23" s="61">
        <v>1</v>
      </c>
      <c r="E23" s="62">
        <f>C23*(1+D23)</f>
        <v>0</v>
      </c>
    </row>
    <row r="24" spans="1:8" ht="15.75" thickBot="1" x14ac:dyDescent="0.3">
      <c r="D24" s="69" t="s">
        <v>54</v>
      </c>
      <c r="E24" s="66">
        <f>SUM(E22:E23)</f>
        <v>0</v>
      </c>
      <c r="F24" s="70"/>
      <c r="G24" s="27"/>
    </row>
    <row r="26" spans="1:8" x14ac:dyDescent="0.25">
      <c r="A26" s="1"/>
    </row>
    <row r="27" spans="1:8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/>
      <c r="H27" s="6" t="s">
        <v>16</v>
      </c>
    </row>
    <row r="28" spans="1:8" ht="15.75" thickBot="1" x14ac:dyDescent="0.3">
      <c r="A28" s="6" t="s">
        <v>24</v>
      </c>
      <c r="B28" s="29" t="s">
        <v>33</v>
      </c>
      <c r="C28" s="28">
        <v>2</v>
      </c>
      <c r="D28" s="28">
        <v>1</v>
      </c>
      <c r="E28" s="28">
        <v>2</v>
      </c>
      <c r="F28" s="49">
        <v>41676</v>
      </c>
      <c r="G28" s="49"/>
      <c r="H28" s="28" t="s">
        <v>66</v>
      </c>
    </row>
    <row r="29" spans="1:8" ht="15.75" thickBot="1" x14ac:dyDescent="0.3">
      <c r="A29" s="6"/>
      <c r="B29" s="29" t="s">
        <v>34</v>
      </c>
      <c r="C29" s="28"/>
      <c r="D29" s="28"/>
      <c r="E29" s="28"/>
      <c r="F29" s="28"/>
      <c r="G29" s="28"/>
      <c r="H29" s="28"/>
    </row>
    <row r="30" spans="1:8" ht="15.75" thickBot="1" x14ac:dyDescent="0.3">
      <c r="A30" s="1"/>
      <c r="B30" s="29" t="s">
        <v>35</v>
      </c>
      <c r="C30" s="28"/>
      <c r="D30" s="28"/>
      <c r="E30" s="28"/>
      <c r="F30" s="28"/>
      <c r="G30" s="28"/>
      <c r="H30" s="28"/>
    </row>
    <row r="31" spans="1:8" ht="15.75" thickBot="1" x14ac:dyDescent="0.3">
      <c r="A31" s="1"/>
      <c r="C31" s="6" t="s">
        <v>28</v>
      </c>
      <c r="D31" s="6" t="s">
        <v>16</v>
      </c>
      <c r="H31" s="27"/>
    </row>
    <row r="32" spans="1:8" ht="15.75" thickBot="1" x14ac:dyDescent="0.3">
      <c r="A32" s="6" t="s">
        <v>58</v>
      </c>
      <c r="B32" s="66">
        <f>SUM(C28:D28)*1800</f>
        <v>5400</v>
      </c>
      <c r="C32" s="49">
        <v>41676</v>
      </c>
      <c r="D32" s="28" t="s">
        <v>66</v>
      </c>
    </row>
    <row r="33" spans="1:7" ht="15.75" thickBot="1" x14ac:dyDescent="0.3">
      <c r="A33" s="1" t="s">
        <v>52</v>
      </c>
      <c r="B33" s="28"/>
    </row>
    <row r="34" spans="1:7" ht="15.75" thickBot="1" x14ac:dyDescent="0.3">
      <c r="A34" s="69" t="s">
        <v>54</v>
      </c>
      <c r="B34" s="68">
        <f>SUM(B32:B33)</f>
        <v>5400</v>
      </c>
      <c r="C34" s="70"/>
    </row>
    <row r="35" spans="1:7" ht="15.75" thickBot="1" x14ac:dyDescent="0.3">
      <c r="A35" s="1"/>
      <c r="B35" s="26"/>
      <c r="C35" s="6" t="s">
        <v>28</v>
      </c>
      <c r="D35" s="6" t="s">
        <v>16</v>
      </c>
    </row>
    <row r="36" spans="1:7" ht="15.75" thickBot="1" x14ac:dyDescent="0.3">
      <c r="A36" s="6" t="s">
        <v>29</v>
      </c>
      <c r="B36" s="66">
        <v>0</v>
      </c>
      <c r="C36" s="49">
        <v>41676</v>
      </c>
      <c r="D36" s="28" t="s">
        <v>66</v>
      </c>
    </row>
    <row r="37" spans="1:7" ht="15.75" thickBot="1" x14ac:dyDescent="0.3">
      <c r="B37" s="28"/>
    </row>
    <row r="38" spans="1:7" ht="15.75" thickBot="1" x14ac:dyDescent="0.3">
      <c r="B38" s="28"/>
    </row>
    <row r="39" spans="1:7" ht="15.75" thickBot="1" x14ac:dyDescent="0.3">
      <c r="B39" s="28"/>
    </row>
    <row r="40" spans="1:7" ht="15.75" thickBot="1" x14ac:dyDescent="0.3">
      <c r="A40" s="69" t="s">
        <v>54</v>
      </c>
      <c r="B40" s="68">
        <f>SUM(B36:B39)</f>
        <v>0</v>
      </c>
      <c r="C40" s="70"/>
    </row>
    <row r="41" spans="1:7" ht="15.75" thickBot="1" x14ac:dyDescent="0.3">
      <c r="B41" s="27"/>
      <c r="E41" t="s">
        <v>55</v>
      </c>
      <c r="F41" t="s">
        <v>56</v>
      </c>
    </row>
    <row r="42" spans="1:7" ht="15.75" thickBot="1" x14ac:dyDescent="0.3">
      <c r="A42" s="6" t="s">
        <v>15</v>
      </c>
      <c r="B42" s="67"/>
      <c r="D42" s="68">
        <f>B40+B34+E24+E20+H15</f>
        <v>10250</v>
      </c>
      <c r="E42" s="70"/>
      <c r="F42" s="70"/>
      <c r="G42" s="27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2014-02-06T14:10:08Z</dcterms:modified>
</cp:coreProperties>
</file>