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Quote 1" sheetId="2" r:id="rId1"/>
    <sheet name="Quote 2" sheetId="1" r:id="rId2"/>
  </sheets>
  <calcPr calcId="145621"/>
</workbook>
</file>

<file path=xl/calcChain.xml><?xml version="1.0" encoding="utf-8"?>
<calcChain xmlns="http://schemas.openxmlformats.org/spreadsheetml/2006/main">
  <c r="J10" i="1" l="1"/>
  <c r="J4" i="1"/>
  <c r="J5" i="1"/>
  <c r="J6" i="1"/>
  <c r="J7" i="1"/>
  <c r="J8" i="1"/>
  <c r="J9" i="1"/>
  <c r="J3" i="1"/>
  <c r="I4" i="1"/>
  <c r="I5" i="1"/>
  <c r="I6" i="1"/>
  <c r="I7" i="1"/>
  <c r="I8" i="1"/>
  <c r="I9" i="1"/>
  <c r="I3" i="1"/>
  <c r="H4" i="1"/>
  <c r="H5" i="1"/>
  <c r="H6" i="1"/>
  <c r="H7" i="1"/>
  <c r="H8" i="1"/>
  <c r="H9" i="1"/>
  <c r="H3" i="1"/>
  <c r="J10" i="2"/>
  <c r="J4" i="2"/>
  <c r="J5" i="2"/>
  <c r="J6" i="2"/>
  <c r="J7" i="2"/>
  <c r="J8" i="2"/>
  <c r="J9" i="2"/>
  <c r="J3" i="2"/>
  <c r="I4" i="2"/>
  <c r="I5" i="2"/>
  <c r="I6" i="2"/>
  <c r="I7" i="2"/>
  <c r="I8" i="2"/>
  <c r="I9" i="2"/>
  <c r="I3" i="2"/>
  <c r="H9" i="2"/>
  <c r="H4" i="2"/>
  <c r="H5" i="2"/>
  <c r="H6" i="2"/>
  <c r="H7" i="2"/>
  <c r="H8" i="2"/>
  <c r="H3" i="2"/>
  <c r="H10" i="1" l="1"/>
  <c r="H10" i="2"/>
</calcChain>
</file>

<file path=xl/sharedStrings.xml><?xml version="1.0" encoding="utf-8"?>
<sst xmlns="http://schemas.openxmlformats.org/spreadsheetml/2006/main" count="63" uniqueCount="32">
  <si>
    <t>Qty</t>
  </si>
  <si>
    <t>PT #</t>
  </si>
  <si>
    <t>DIA</t>
  </si>
  <si>
    <t>DESCRIPTION</t>
  </si>
  <si>
    <t>ADDITIONAL DESCRIPTION</t>
  </si>
  <si>
    <t>Total</t>
  </si>
  <si>
    <t>12"</t>
  </si>
  <si>
    <t>5' Duct</t>
  </si>
  <si>
    <t>Rolled Lip Clamp Together Duct</t>
  </si>
  <si>
    <t>8"</t>
  </si>
  <si>
    <t>45 deg El- 1.5D- Stitch Welded</t>
  </si>
  <si>
    <t>Std Clmp/BUNA-N Gasket</t>
  </si>
  <si>
    <t>14212.45</t>
  </si>
  <si>
    <t>45 deg Y Branch-Std</t>
  </si>
  <si>
    <t xml:space="preserve"> 12KB-12kb-12kb</t>
  </si>
  <si>
    <t xml:space="preserve"> 12KB-8kb-8kb</t>
  </si>
  <si>
    <t>End Cap-Closed End</t>
  </si>
  <si>
    <t>5"</t>
  </si>
  <si>
    <t>11" Adjustable Sleeve</t>
  </si>
  <si>
    <t>w/ Buna N O-Ring</t>
  </si>
  <si>
    <t>90 deg El-1.5xD Stitch Welded</t>
  </si>
  <si>
    <t>14005.45</t>
  </si>
  <si>
    <t>45 deg Branch-Std</t>
  </si>
  <si>
    <t xml:space="preserve"> 5KB-5kb-5kb</t>
  </si>
  <si>
    <t>Adapter-Angle Flange</t>
  </si>
  <si>
    <t>Butter Fly Valve</t>
  </si>
  <si>
    <t>Avani Cost</t>
  </si>
  <si>
    <r>
      <t>Std 'Forever'</t>
    </r>
    <r>
      <rPr>
        <sz val="11"/>
        <color theme="1"/>
        <rFont val="Calibri"/>
        <family val="2"/>
        <scheme val="minor"/>
      </rPr>
      <t xml:space="preserve"> Clamp</t>
    </r>
  </si>
  <si>
    <t>5" KB to 5" Flange</t>
  </si>
  <si>
    <t>Avani Ea.</t>
  </si>
  <si>
    <t>Customer Ea</t>
  </si>
  <si>
    <t>Customer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</si>
</sst>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/>
    <xf numFmtId="44" fontId="0" fillId="0" borderId="1" xfId="1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44" fontId="0" fillId="0" borderId="1" xfId="0" applyNumberFormat="1" applyBorder="1"/>
    <xf numFmtId="44" fontId="0" fillId="0" borderId="8" xfId="0" applyNumberFormat="1" applyBorder="1"/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4" fontId="2" fillId="0" borderId="17" xfId="1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/>
    <xf numFmtId="44" fontId="0" fillId="0" borderId="5" xfId="1" applyFont="1" applyBorder="1"/>
    <xf numFmtId="44" fontId="0" fillId="0" borderId="5" xfId="0" applyNumberFormat="1" applyBorder="1"/>
    <xf numFmtId="44" fontId="0" fillId="0" borderId="6" xfId="0" applyNumberFormat="1" applyBorder="1"/>
    <xf numFmtId="0" fontId="0" fillId="0" borderId="10" xfId="0" applyBorder="1" applyAlignment="1"/>
    <xf numFmtId="44" fontId="0" fillId="0" borderId="10" xfId="1" applyFont="1" applyBorder="1"/>
    <xf numFmtId="44" fontId="0" fillId="0" borderId="10" xfId="0" applyNumberFormat="1" applyBorder="1"/>
    <xf numFmtId="44" fontId="0" fillId="0" borderId="14" xfId="0" applyNumberFormat="1" applyBorder="1"/>
    <xf numFmtId="0" fontId="2" fillId="0" borderId="1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E33" sqref="E32:E33"/>
    </sheetView>
  </sheetViews>
  <sheetFormatPr defaultRowHeight="15" x14ac:dyDescent="0.25"/>
  <cols>
    <col min="1" max="1" width="9.140625" style="1"/>
    <col min="2" max="2" width="4.140625" style="1" bestFit="1" customWidth="1"/>
    <col min="3" max="3" width="8.5703125" style="1" bestFit="1" customWidth="1"/>
    <col min="4" max="4" width="4.140625" style="1" bestFit="1" customWidth="1"/>
    <col min="5" max="5" width="27.7109375" style="1" bestFit="1" customWidth="1"/>
    <col min="6" max="6" width="29.140625" style="1" bestFit="1" customWidth="1"/>
    <col min="7" max="7" width="10.28515625" style="1" bestFit="1" customWidth="1"/>
    <col min="8" max="8" width="9" style="1" bestFit="1" customWidth="1"/>
    <col min="9" max="9" width="14.5703125" style="1" bestFit="1" customWidth="1"/>
    <col min="10" max="10" width="10.5703125" style="1" bestFit="1" customWidth="1"/>
    <col min="11" max="16384" width="9.140625" style="1"/>
  </cols>
  <sheetData>
    <row r="1" spans="2:10" ht="15.75" thickBot="1" x14ac:dyDescent="0.3"/>
    <row r="2" spans="2:10" ht="15.75" thickBot="1" x14ac:dyDescent="0.3">
      <c r="B2" s="8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29</v>
      </c>
      <c r="H2" s="9" t="s">
        <v>5</v>
      </c>
      <c r="I2" s="14" t="s">
        <v>30</v>
      </c>
      <c r="J2" s="15" t="s">
        <v>5</v>
      </c>
    </row>
    <row r="3" spans="2:10" x14ac:dyDescent="0.25">
      <c r="B3" s="20">
        <v>12</v>
      </c>
      <c r="C3" s="21">
        <v>10005</v>
      </c>
      <c r="D3" s="21" t="s">
        <v>17</v>
      </c>
      <c r="E3" s="21" t="s">
        <v>7</v>
      </c>
      <c r="F3" s="22" t="s">
        <v>8</v>
      </c>
      <c r="G3" s="23">
        <v>17.940000000000001</v>
      </c>
      <c r="H3" s="23">
        <f>G3*B3</f>
        <v>215.28000000000003</v>
      </c>
      <c r="I3" s="24">
        <f>G3/0.65</f>
        <v>27.6</v>
      </c>
      <c r="J3" s="25">
        <f>I3*B3</f>
        <v>331.20000000000005</v>
      </c>
    </row>
    <row r="4" spans="2:10" x14ac:dyDescent="0.25">
      <c r="B4" s="5">
        <v>6</v>
      </c>
      <c r="C4" s="2">
        <v>11005</v>
      </c>
      <c r="D4" s="2" t="s">
        <v>17</v>
      </c>
      <c r="E4" s="2" t="s">
        <v>18</v>
      </c>
      <c r="F4" s="3" t="s">
        <v>19</v>
      </c>
      <c r="G4" s="4">
        <v>9.5549999999999997</v>
      </c>
      <c r="H4" s="4">
        <f>G4*B4</f>
        <v>57.33</v>
      </c>
      <c r="I4" s="12">
        <f t="shared" ref="I4:I9" si="0">G4/0.65</f>
        <v>14.7</v>
      </c>
      <c r="J4" s="13">
        <f t="shared" ref="J4:J9" si="1">I4*B4</f>
        <v>88.199999999999989</v>
      </c>
    </row>
    <row r="5" spans="2:10" x14ac:dyDescent="0.25">
      <c r="B5" s="5">
        <v>5</v>
      </c>
      <c r="C5" s="2">
        <v>12305.9</v>
      </c>
      <c r="D5" s="2" t="s">
        <v>17</v>
      </c>
      <c r="E5" s="2" t="s">
        <v>20</v>
      </c>
      <c r="F5" s="3"/>
      <c r="G5" s="4">
        <v>30.94</v>
      </c>
      <c r="H5" s="4">
        <f>G5*B5</f>
        <v>154.70000000000002</v>
      </c>
      <c r="I5" s="12">
        <f t="shared" si="0"/>
        <v>47.6</v>
      </c>
      <c r="J5" s="13">
        <f t="shared" si="1"/>
        <v>238</v>
      </c>
    </row>
    <row r="6" spans="2:10" x14ac:dyDescent="0.25">
      <c r="B6" s="5">
        <v>22</v>
      </c>
      <c r="C6" s="2">
        <v>13005</v>
      </c>
      <c r="D6" s="2" t="s">
        <v>17</v>
      </c>
      <c r="E6" s="2" t="s">
        <v>27</v>
      </c>
      <c r="F6" s="3" t="s">
        <v>11</v>
      </c>
      <c r="G6" s="4">
        <v>6.16</v>
      </c>
      <c r="H6" s="4">
        <f>G6*B6</f>
        <v>135.52000000000001</v>
      </c>
      <c r="I6" s="12">
        <f t="shared" si="0"/>
        <v>9.476923076923077</v>
      </c>
      <c r="J6" s="13">
        <f t="shared" si="1"/>
        <v>208.49230769230769</v>
      </c>
    </row>
    <row r="7" spans="2:10" x14ac:dyDescent="0.25">
      <c r="B7" s="5">
        <v>1</v>
      </c>
      <c r="C7" s="2" t="s">
        <v>21</v>
      </c>
      <c r="D7" s="2" t="s">
        <v>17</v>
      </c>
      <c r="E7" s="2" t="s">
        <v>22</v>
      </c>
      <c r="F7" s="3" t="s">
        <v>23</v>
      </c>
      <c r="G7" s="4">
        <v>68.12</v>
      </c>
      <c r="H7" s="4">
        <f>G7*B7</f>
        <v>68.12</v>
      </c>
      <c r="I7" s="12">
        <f t="shared" si="0"/>
        <v>104.8</v>
      </c>
      <c r="J7" s="13">
        <f t="shared" si="1"/>
        <v>104.8</v>
      </c>
    </row>
    <row r="8" spans="2:10" x14ac:dyDescent="0.25">
      <c r="B8" s="5">
        <v>1</v>
      </c>
      <c r="C8" s="2">
        <v>15105</v>
      </c>
      <c r="D8" s="2" t="s">
        <v>17</v>
      </c>
      <c r="E8" s="2" t="s">
        <v>24</v>
      </c>
      <c r="F8" s="3" t="s">
        <v>28</v>
      </c>
      <c r="G8" s="4">
        <v>21.775000000000002</v>
      </c>
      <c r="H8" s="4">
        <f>G8*B8</f>
        <v>21.775000000000002</v>
      </c>
      <c r="I8" s="12">
        <f t="shared" si="0"/>
        <v>33.5</v>
      </c>
      <c r="J8" s="13">
        <f t="shared" si="1"/>
        <v>33.5</v>
      </c>
    </row>
    <row r="9" spans="2:10" ht="15.75" thickBot="1" x14ac:dyDescent="0.3">
      <c r="B9" s="6">
        <v>1</v>
      </c>
      <c r="C9" s="7">
        <v>19405</v>
      </c>
      <c r="D9" s="7" t="s">
        <v>17</v>
      </c>
      <c r="E9" s="7" t="s">
        <v>25</v>
      </c>
      <c r="F9" s="26"/>
      <c r="G9" s="27">
        <v>39.195</v>
      </c>
      <c r="H9" s="27">
        <f>G9*B9</f>
        <v>39.195</v>
      </c>
      <c r="I9" s="28">
        <f t="shared" si="0"/>
        <v>60.3</v>
      </c>
      <c r="J9" s="29">
        <f t="shared" si="1"/>
        <v>60.3</v>
      </c>
    </row>
    <row r="10" spans="2:10" ht="15.75" thickBot="1" x14ac:dyDescent="0.3">
      <c r="B10" s="16"/>
      <c r="C10" s="17"/>
      <c r="D10" s="17"/>
      <c r="E10" s="17"/>
      <c r="F10" s="18"/>
      <c r="G10" s="11" t="s">
        <v>26</v>
      </c>
      <c r="H10" s="19">
        <f>SUM(H3:H9)</f>
        <v>691.92000000000007</v>
      </c>
      <c r="I10" s="11" t="s">
        <v>31</v>
      </c>
      <c r="J10" s="19">
        <f>SUM(J3:J9)</f>
        <v>1064.4923076923078</v>
      </c>
    </row>
  </sheetData>
  <mergeCells count="1">
    <mergeCell ref="B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>
      <selection activeCell="J11" sqref="J11"/>
    </sheetView>
  </sheetViews>
  <sheetFormatPr defaultColWidth="9.140625" defaultRowHeight="15" x14ac:dyDescent="0.25"/>
  <cols>
    <col min="1" max="1" width="9.140625" style="1"/>
    <col min="2" max="2" width="4.140625" style="1" bestFit="1" customWidth="1"/>
    <col min="3" max="3" width="9" style="1" bestFit="1" customWidth="1"/>
    <col min="4" max="4" width="4.140625" style="1" bestFit="1" customWidth="1"/>
    <col min="5" max="5" width="27.85546875" style="1" bestFit="1" customWidth="1"/>
    <col min="6" max="6" width="29.140625" style="1" bestFit="1" customWidth="1"/>
    <col min="7" max="7" width="10.28515625" style="1" bestFit="1" customWidth="1"/>
    <col min="8" max="8" width="9" style="1" bestFit="1" customWidth="1"/>
    <col min="9" max="9" width="14.5703125" style="1" bestFit="1" customWidth="1"/>
    <col min="10" max="10" width="10.5703125" style="1" bestFit="1" customWidth="1"/>
    <col min="11" max="11" width="9" style="1" bestFit="1" customWidth="1"/>
    <col min="12" max="16384" width="9.140625" style="1"/>
  </cols>
  <sheetData>
    <row r="1" spans="2:10" ht="15.75" thickBot="1" x14ac:dyDescent="0.3"/>
    <row r="2" spans="2:10" ht="15.75" thickBot="1" x14ac:dyDescent="0.3">
      <c r="B2" s="3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29</v>
      </c>
      <c r="H2" s="10" t="s">
        <v>5</v>
      </c>
      <c r="I2" s="31" t="s">
        <v>30</v>
      </c>
      <c r="J2" s="32" t="s">
        <v>5</v>
      </c>
    </row>
    <row r="3" spans="2:10" x14ac:dyDescent="0.25">
      <c r="B3" s="20">
        <v>8</v>
      </c>
      <c r="C3" s="21">
        <v>10012</v>
      </c>
      <c r="D3" s="21" t="s">
        <v>6</v>
      </c>
      <c r="E3" s="21" t="s">
        <v>7</v>
      </c>
      <c r="F3" s="21" t="s">
        <v>8</v>
      </c>
      <c r="G3" s="23">
        <v>41.015000000000001</v>
      </c>
      <c r="H3" s="23">
        <f>G3*B3:B3</f>
        <v>328.12</v>
      </c>
      <c r="I3" s="24">
        <f>G3/0.65</f>
        <v>63.1</v>
      </c>
      <c r="J3" s="25">
        <f>I3*B3</f>
        <v>504.8</v>
      </c>
    </row>
    <row r="4" spans="2:10" x14ac:dyDescent="0.25">
      <c r="B4" s="5">
        <v>1</v>
      </c>
      <c r="C4" s="2">
        <v>12308.45</v>
      </c>
      <c r="D4" s="2" t="s">
        <v>9</v>
      </c>
      <c r="E4" s="2" t="s">
        <v>10</v>
      </c>
      <c r="F4" s="2"/>
      <c r="G4" s="4">
        <v>37.700000000000003</v>
      </c>
      <c r="H4" s="4">
        <f t="shared" ref="H4:H9" si="0">G4*B4:B4</f>
        <v>37.700000000000003</v>
      </c>
      <c r="I4" s="12">
        <f t="shared" ref="I4:I9" si="1">G4/0.65</f>
        <v>58</v>
      </c>
      <c r="J4" s="13">
        <f t="shared" ref="J4:J9" si="2">I4*B4</f>
        <v>58</v>
      </c>
    </row>
    <row r="5" spans="2:10" x14ac:dyDescent="0.25">
      <c r="B5" s="5">
        <v>1</v>
      </c>
      <c r="C5" s="2">
        <v>13008</v>
      </c>
      <c r="D5" s="2" t="s">
        <v>9</v>
      </c>
      <c r="E5" s="2" t="s">
        <v>27</v>
      </c>
      <c r="F5" s="2" t="s">
        <v>11</v>
      </c>
      <c r="G5" s="4">
        <v>6.93</v>
      </c>
      <c r="H5" s="4">
        <f t="shared" si="0"/>
        <v>6.93</v>
      </c>
      <c r="I5" s="12">
        <f t="shared" si="1"/>
        <v>10.661538461538461</v>
      </c>
      <c r="J5" s="13">
        <f t="shared" si="2"/>
        <v>10.661538461538461</v>
      </c>
    </row>
    <row r="6" spans="2:10" x14ac:dyDescent="0.25">
      <c r="B6" s="5">
        <v>12</v>
      </c>
      <c r="C6" s="2">
        <v>13012</v>
      </c>
      <c r="D6" s="2" t="s">
        <v>6</v>
      </c>
      <c r="E6" s="2" t="s">
        <v>27</v>
      </c>
      <c r="F6" s="2" t="s">
        <v>11</v>
      </c>
      <c r="G6" s="4">
        <v>8.5399999999999991</v>
      </c>
      <c r="H6" s="4">
        <f t="shared" si="0"/>
        <v>102.47999999999999</v>
      </c>
      <c r="I6" s="12">
        <f t="shared" si="1"/>
        <v>13.138461538461536</v>
      </c>
      <c r="J6" s="13">
        <f t="shared" si="2"/>
        <v>157.66153846153844</v>
      </c>
    </row>
    <row r="7" spans="2:10" x14ac:dyDescent="0.25">
      <c r="B7" s="5">
        <v>1</v>
      </c>
      <c r="C7" s="2" t="s">
        <v>12</v>
      </c>
      <c r="D7" s="2" t="s">
        <v>6</v>
      </c>
      <c r="E7" s="2" t="s">
        <v>13</v>
      </c>
      <c r="F7" s="2" t="s">
        <v>14</v>
      </c>
      <c r="G7" s="4">
        <v>118.42999999999999</v>
      </c>
      <c r="H7" s="4">
        <f t="shared" si="0"/>
        <v>118.42999999999999</v>
      </c>
      <c r="I7" s="12">
        <f t="shared" si="1"/>
        <v>182.2</v>
      </c>
      <c r="J7" s="13">
        <f t="shared" si="2"/>
        <v>182.2</v>
      </c>
    </row>
    <row r="8" spans="2:10" x14ac:dyDescent="0.25">
      <c r="B8" s="5">
        <v>1</v>
      </c>
      <c r="C8" s="2" t="s">
        <v>12</v>
      </c>
      <c r="D8" s="2" t="s">
        <v>6</v>
      </c>
      <c r="E8" s="2" t="s">
        <v>13</v>
      </c>
      <c r="F8" s="2" t="s">
        <v>15</v>
      </c>
      <c r="G8" s="4">
        <v>118.42999999999999</v>
      </c>
      <c r="H8" s="4">
        <f t="shared" si="0"/>
        <v>118.42999999999999</v>
      </c>
      <c r="I8" s="12">
        <f t="shared" si="1"/>
        <v>182.2</v>
      </c>
      <c r="J8" s="13">
        <f t="shared" si="2"/>
        <v>182.2</v>
      </c>
    </row>
    <row r="9" spans="2:10" ht="15.75" thickBot="1" x14ac:dyDescent="0.3">
      <c r="B9" s="6">
        <v>1</v>
      </c>
      <c r="C9" s="7">
        <v>19508</v>
      </c>
      <c r="D9" s="7" t="s">
        <v>9</v>
      </c>
      <c r="E9" s="7" t="s">
        <v>16</v>
      </c>
      <c r="F9" s="7"/>
      <c r="G9" s="27">
        <v>10.920000000000002</v>
      </c>
      <c r="H9" s="27">
        <f t="shared" si="0"/>
        <v>10.920000000000002</v>
      </c>
      <c r="I9" s="28">
        <f t="shared" si="1"/>
        <v>16.8</v>
      </c>
      <c r="J9" s="29">
        <f t="shared" si="2"/>
        <v>16.8</v>
      </c>
    </row>
    <row r="10" spans="2:10" ht="15.75" thickBot="1" x14ac:dyDescent="0.3">
      <c r="B10" s="16"/>
      <c r="C10" s="17"/>
      <c r="D10" s="17"/>
      <c r="E10" s="17"/>
      <c r="F10" s="18"/>
      <c r="G10" s="11" t="s">
        <v>26</v>
      </c>
      <c r="H10" s="19">
        <f>SUM(H3:H9)</f>
        <v>723.00999999999988</v>
      </c>
      <c r="I10" s="11" t="s">
        <v>31</v>
      </c>
      <c r="J10" s="19">
        <f>SUM(J3:J9)</f>
        <v>1112.323076923077</v>
      </c>
    </row>
  </sheetData>
  <mergeCells count="1"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Quote 1</vt:lpstr>
      <vt:lpstr>Quote 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2014-01-08T20:11:22Z</dcterms:created>
  <dcterms:modified xsi:type="dcterms:W3CDTF">2014-01-08T20:38:40Z</dcterms:modified>
</cp:coreProperties>
</file>