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640" yWindow="450" windowWidth="24240" windowHeight="7995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8" i="2" l="1"/>
  <c r="E9" i="2" l="1"/>
  <c r="B40" i="2" l="1"/>
  <c r="B32" i="2" l="1"/>
  <c r="B34" i="2" s="1"/>
  <c r="E23" i="2"/>
  <c r="E22" i="2"/>
  <c r="E24" i="2" s="1"/>
  <c r="E19" i="2"/>
  <c r="E17" i="2"/>
  <c r="E15" i="2"/>
  <c r="E20" i="2" l="1"/>
  <c r="D42" i="2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 l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</calcChain>
</file>

<file path=xl/sharedStrings.xml><?xml version="1.0" encoding="utf-8"?>
<sst xmlns="http://schemas.openxmlformats.org/spreadsheetml/2006/main" count="94" uniqueCount="67">
  <si>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</si>
  <si>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</si>
  <si>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</si>
  <si>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</si>
  <si>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</si>
  <si>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</si>
  <si>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</si>
  <si>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</si>
  <si>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</si>
  <si>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</si>
  <si>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</si>
  <si>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</si>
  <si>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</si>
  <si>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</si>
  <si>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</si>
  <si>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</si>
  <si>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</si>
  <si>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</si>
  <si>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</si>
  <si>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</si>
  <si>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</si>
  <si>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</si>
  <si>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</si>
  <si>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</si>
  <si>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</si>
  <si>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</si>
  <si>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</si>
  <si>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</si>
  <si>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</si>
  <si>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</si>
  <si>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</si>
  <si>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</si>
  <si>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</si>
  <si>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</si>
  <si>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</si>
  <si>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</si>
  <si>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</si>
  <si>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</si>
  <si>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</si>
  <si>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</si>
  <si>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</si>
  <si>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</si>
  <si>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</si>
  <si>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</si>
  <si>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</si>
  <si>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</si>
  <si>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</si>
  <si>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</si>
  <si>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</si>
  <si>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</si>
  <si>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</si>
  <si>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</si>
  <si>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</si>
  <si>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</si>
  <si>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</si>
  <si>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</si>
  <si>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</si>
  <si>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</si>
  <si>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</si>
  <si>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MDT</t>
  </si>
  <si>
    <t>Jacobs</t>
  </si>
  <si>
    <t>Gripples</t>
  </si>
  <si>
    <t>Airplane Ticket</t>
  </si>
  <si>
    <t>Plenum</t>
  </si>
  <si>
    <t>Sonic Tool</t>
  </si>
  <si>
    <t>Mark Edwards</t>
  </si>
  <si>
    <t>110314-01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</si>
</sst>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78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14" fontId="0" fillId="0" borderId="0" xfId="0" applyNumberFormat="1"/>
    <xf numFmtId="0" fontId="0" fillId="0" borderId="28" xfId="0" applyBorder="1"/>
    <xf numFmtId="9" fontId="0" fillId="0" borderId="29" xfId="0" applyNumberFormat="1" applyBorder="1"/>
    <xf numFmtId="14" fontId="0" fillId="0" borderId="27" xfId="0" applyNumberFormat="1" applyBorder="1"/>
    <xf numFmtId="0" fontId="0" fillId="0" borderId="31" xfId="0" applyBorder="1"/>
    <xf numFmtId="0" fontId="0" fillId="0" borderId="33" xfId="0" applyBorder="1"/>
    <xf numFmtId="44" fontId="0" fillId="0" borderId="29" xfId="1" applyFont="1" applyBorder="1"/>
    <xf numFmtId="44" fontId="0" fillId="0" borderId="30" xfId="1" applyFont="1" applyBorder="1"/>
    <xf numFmtId="44" fontId="0" fillId="0" borderId="1" xfId="1" applyFont="1" applyBorder="1"/>
    <xf numFmtId="9" fontId="0" fillId="0" borderId="1" xfId="0" applyNumberFormat="1" applyBorder="1"/>
    <xf numFmtId="44" fontId="0" fillId="0" borderId="32" xfId="1" applyFont="1" applyBorder="1"/>
    <xf numFmtId="44" fontId="0" fillId="0" borderId="34" xfId="1" applyFont="1" applyBorder="1"/>
    <xf numFmtId="9" fontId="0" fillId="0" borderId="34" xfId="0" applyNumberFormat="1" applyBorder="1"/>
    <xf numFmtId="44" fontId="0" fillId="0" borderId="35" xfId="1" applyFont="1" applyBorder="1"/>
    <xf numFmtId="44" fontId="0" fillId="0" borderId="0" xfId="1" applyFont="1" applyBorder="1"/>
    <xf numFmtId="0" fontId="1" fillId="0" borderId="33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0" xfId="0" applyBorder="1" applyAlignment="1">
      <alignment horizontal="right"/>
    </xf>
    <xf numFmtId="0" fontId="0" fillId="0" borderId="37" xfId="0" applyBorder="1"/>
    <xf numFmtId="0" fontId="5" fillId="0" borderId="0" xfId="0" applyFont="1"/>
    <xf numFmtId="0" fontId="6" fillId="0" borderId="38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4" fontId="0" fillId="0" borderId="39" xfId="1" applyFont="1" applyBorder="1"/>
    <xf numFmtId="0" fontId="0" fillId="0" borderId="28" xfId="0" applyFont="1" applyBorder="1"/>
    <xf numFmtId="44" fontId="0" fillId="0" borderId="36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72"/>
      <c r="C5" s="71"/>
      <c r="D5" s="7"/>
      <c r="E5" s="71"/>
      <c r="J5" s="11"/>
      <c r="K5" s="12"/>
      <c r="L5" s="12"/>
      <c r="M5" s="13"/>
      <c r="O5" s="67"/>
      <c r="P5" s="68"/>
    </row>
    <row r="6" spans="1:16" x14ac:dyDescent="0.25">
      <c r="C6" s="73"/>
      <c r="D6" s="74"/>
      <c r="E6" s="71"/>
      <c r="J6" s="11"/>
      <c r="K6" s="12"/>
      <c r="L6" s="12"/>
      <c r="M6" s="13"/>
      <c r="O6" s="69"/>
      <c r="P6" s="70"/>
    </row>
    <row r="7" spans="1:16" x14ac:dyDescent="0.25">
      <c r="C7" s="71"/>
      <c r="D7" s="7"/>
      <c r="E7" s="71"/>
      <c r="J7" s="11"/>
      <c r="K7" s="12"/>
      <c r="L7" s="12"/>
      <c r="M7" s="13"/>
      <c r="O7" s="69"/>
      <c r="P7" s="70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4"/>
      <c r="D9" s="7"/>
      <c r="E9" s="71"/>
      <c r="J9" s="11"/>
      <c r="K9" s="12"/>
      <c r="L9" s="12"/>
      <c r="M9" s="13"/>
      <c r="O9" s="39"/>
      <c r="P9" s="36"/>
    </row>
    <row r="10" spans="1:16" x14ac:dyDescent="0.25">
      <c r="C10" s="44"/>
      <c r="D10" s="7"/>
      <c r="E10" s="71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zoomScaleNormal="100" workbookViewId="0">
      <selection activeCell="D41" sqref="D41"/>
    </sheetView>
  </sheetViews>
  <sheetFormatPr defaultRowHeight="15" x14ac:dyDescent="0.25"/>
  <cols>
    <col min="1" max="1" width="33.28515625" customWidth="1"/>
    <col min="2" max="2" width="14.5703125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 t="s">
        <v>64</v>
      </c>
      <c r="C3" s="1"/>
      <c r="D3" s="5" t="s">
        <v>42</v>
      </c>
      <c r="E3" t="s">
        <v>65</v>
      </c>
    </row>
    <row r="4" spans="1:7" x14ac:dyDescent="0.25">
      <c r="A4" s="1"/>
      <c r="B4" s="1"/>
      <c r="C4" s="1"/>
      <c r="D4" s="5" t="s">
        <v>41</v>
      </c>
      <c r="E4" s="44">
        <v>41942</v>
      </c>
    </row>
    <row r="5" spans="1:7" ht="16.5" thickBot="1" x14ac:dyDescent="0.3">
      <c r="A5" s="1"/>
      <c r="B5" s="1"/>
      <c r="C5" s="1"/>
      <c r="D5" s="5" t="s">
        <v>25</v>
      </c>
      <c r="E5" t="s">
        <v>66</v>
      </c>
      <c r="F5" s="65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66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5"/>
      <c r="C9" s="50"/>
      <c r="D9" s="46">
        <v>0</v>
      </c>
      <c r="E9" s="51">
        <f>C9/(1-D9)</f>
        <v>0</v>
      </c>
      <c r="F9" s="47">
        <v>41946</v>
      </c>
      <c r="G9" s="28" t="s">
        <v>59</v>
      </c>
    </row>
    <row r="10" spans="1:7" x14ac:dyDescent="0.25">
      <c r="B10" s="48"/>
      <c r="C10" s="52"/>
      <c r="D10" s="53">
        <v>0</v>
      </c>
      <c r="E10" s="54"/>
    </row>
    <row r="11" spans="1:7" x14ac:dyDescent="0.25">
      <c r="B11" s="48"/>
      <c r="C11" s="52"/>
      <c r="D11" s="53">
        <v>0</v>
      </c>
      <c r="E11" s="54"/>
    </row>
    <row r="12" spans="1:7" x14ac:dyDescent="0.25">
      <c r="B12" s="48"/>
      <c r="C12" s="52"/>
      <c r="D12" s="53">
        <v>0</v>
      </c>
      <c r="E12" s="54"/>
    </row>
    <row r="13" spans="1:7" x14ac:dyDescent="0.25">
      <c r="B13" s="48"/>
      <c r="C13" s="52"/>
      <c r="D13" s="53">
        <v>0</v>
      </c>
      <c r="E13" s="54"/>
    </row>
    <row r="14" spans="1:7" ht="15.75" thickBot="1" x14ac:dyDescent="0.3">
      <c r="B14" s="49"/>
      <c r="C14" s="55"/>
      <c r="D14" s="56">
        <v>0</v>
      </c>
      <c r="E14" s="57"/>
    </row>
    <row r="15" spans="1:7" ht="15.75" thickBot="1" x14ac:dyDescent="0.3">
      <c r="B15" s="27"/>
      <c r="C15" s="27"/>
      <c r="D15" s="63" t="s">
        <v>54</v>
      </c>
      <c r="E15" s="75">
        <f>SUM(E9:E14)</f>
        <v>0</v>
      </c>
      <c r="F15" s="64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5" t="s">
        <v>60</v>
      </c>
      <c r="C17" s="50">
        <v>968.39</v>
      </c>
      <c r="D17" s="46">
        <v>0.35</v>
      </c>
      <c r="E17" s="51">
        <f>(1.1*C17)/(1-D17)</f>
        <v>1638.8138461538463</v>
      </c>
      <c r="F17" s="47">
        <v>41946</v>
      </c>
      <c r="G17" s="28" t="s">
        <v>59</v>
      </c>
    </row>
    <row r="18" spans="1:7" x14ac:dyDescent="0.25">
      <c r="A18" s="1"/>
      <c r="B18" s="48"/>
      <c r="C18" s="52"/>
      <c r="D18" s="53">
        <v>0</v>
      </c>
      <c r="E18" s="54">
        <f>C18</f>
        <v>0</v>
      </c>
    </row>
    <row r="19" spans="1:7" ht="15.75" thickBot="1" x14ac:dyDescent="0.3">
      <c r="A19" s="1"/>
      <c r="B19" s="49" t="s">
        <v>63</v>
      </c>
      <c r="C19" s="55">
        <v>180</v>
      </c>
      <c r="D19" s="56">
        <v>0</v>
      </c>
      <c r="E19" s="57">
        <f>C19</f>
        <v>180</v>
      </c>
    </row>
    <row r="20" spans="1:7" ht="15.75" thickBot="1" x14ac:dyDescent="0.3">
      <c r="A20" s="1"/>
      <c r="B20" s="27"/>
      <c r="C20" s="58"/>
      <c r="D20" s="63" t="s">
        <v>54</v>
      </c>
      <c r="E20" s="60">
        <f>SUM(E17:E19)</f>
        <v>1818.8138461538463</v>
      </c>
      <c r="F20" s="64"/>
    </row>
    <row r="21" spans="1:7" ht="15.75" thickBot="1" x14ac:dyDescent="0.3">
      <c r="B21" s="1"/>
      <c r="C21" s="58"/>
      <c r="D21" s="27"/>
      <c r="E21" s="58"/>
      <c r="F21" s="6" t="s">
        <v>28</v>
      </c>
      <c r="G21" s="6" t="s">
        <v>16</v>
      </c>
    </row>
    <row r="22" spans="1:7" ht="15.75" thickBot="1" x14ac:dyDescent="0.3">
      <c r="A22" s="6" t="s">
        <v>27</v>
      </c>
      <c r="B22" s="76" t="s">
        <v>61</v>
      </c>
      <c r="C22" s="50">
        <v>100</v>
      </c>
      <c r="D22" s="46">
        <v>1</v>
      </c>
      <c r="E22" s="51">
        <f>C22*(1+D22)</f>
        <v>200</v>
      </c>
      <c r="F22" s="47">
        <v>41946</v>
      </c>
      <c r="G22" s="28" t="s">
        <v>59</v>
      </c>
    </row>
    <row r="23" spans="1:7" ht="15.75" thickBot="1" x14ac:dyDescent="0.3">
      <c r="B23" s="59"/>
      <c r="C23" s="55"/>
      <c r="D23" s="56">
        <v>1</v>
      </c>
      <c r="E23" s="57">
        <f>C23*(1+D23)</f>
        <v>0</v>
      </c>
    </row>
    <row r="24" spans="1:7" ht="15.75" thickBot="1" x14ac:dyDescent="0.3">
      <c r="D24" s="63" t="s">
        <v>54</v>
      </c>
      <c r="E24" s="77">
        <f>E22</f>
        <v>200</v>
      </c>
      <c r="F24" s="64"/>
    </row>
    <row r="26" spans="1:7" x14ac:dyDescent="0.25">
      <c r="A26" s="1"/>
    </row>
    <row r="27" spans="1:7" ht="15.75" thickBot="1" x14ac:dyDescent="0.3">
      <c r="A27" s="1"/>
      <c r="C27" s="1" t="s">
        <v>30</v>
      </c>
      <c r="D27" s="1" t="s">
        <v>31</v>
      </c>
      <c r="E27" s="1" t="s">
        <v>32</v>
      </c>
      <c r="F27" s="6" t="s">
        <v>28</v>
      </c>
      <c r="G27" s="6" t="s">
        <v>16</v>
      </c>
    </row>
    <row r="28" spans="1:7" ht="15.75" thickBot="1" x14ac:dyDescent="0.3">
      <c r="A28" s="6" t="s">
        <v>24</v>
      </c>
      <c r="B28" s="29" t="s">
        <v>33</v>
      </c>
      <c r="C28" s="28">
        <v>0.5</v>
      </c>
      <c r="D28" s="28">
        <v>0.5</v>
      </c>
      <c r="E28" s="28">
        <v>0</v>
      </c>
      <c r="F28" s="47">
        <v>41946</v>
      </c>
      <c r="G28" s="28" t="s">
        <v>59</v>
      </c>
    </row>
    <row r="29" spans="1:7" ht="15.75" thickBot="1" x14ac:dyDescent="0.3">
      <c r="A29" s="6"/>
      <c r="B29" s="29" t="s">
        <v>34</v>
      </c>
      <c r="C29" s="28"/>
      <c r="D29" s="28"/>
      <c r="E29" s="28"/>
      <c r="F29" s="28"/>
      <c r="G29" s="28"/>
    </row>
    <row r="30" spans="1:7" ht="15.75" thickBot="1" x14ac:dyDescent="0.3">
      <c r="A30" s="1"/>
      <c r="B30" s="29" t="s">
        <v>35</v>
      </c>
      <c r="C30" s="28"/>
      <c r="D30" s="28"/>
      <c r="E30" s="28"/>
      <c r="F30" s="28"/>
      <c r="G30" s="28"/>
    </row>
    <row r="31" spans="1:7" ht="15.75" thickBot="1" x14ac:dyDescent="0.3">
      <c r="A31" s="1"/>
      <c r="C31" s="6" t="s">
        <v>28</v>
      </c>
      <c r="D31" s="6" t="s">
        <v>16</v>
      </c>
      <c r="G31" s="27"/>
    </row>
    <row r="32" spans="1:7" ht="15.75" thickBot="1" x14ac:dyDescent="0.3">
      <c r="A32" s="6" t="s">
        <v>58</v>
      </c>
      <c r="B32" s="60">
        <f>SUM(C28:D28)*1800</f>
        <v>1800</v>
      </c>
      <c r="C32" s="47">
        <v>41946</v>
      </c>
      <c r="D32" s="28" t="s">
        <v>59</v>
      </c>
    </row>
    <row r="33" spans="1:6" ht="15.75" thickBot="1" x14ac:dyDescent="0.3">
      <c r="A33" s="1" t="s">
        <v>52</v>
      </c>
      <c r="B33" s="28"/>
    </row>
    <row r="34" spans="1:6" ht="15.75" thickBot="1" x14ac:dyDescent="0.3">
      <c r="A34" s="63" t="s">
        <v>54</v>
      </c>
      <c r="B34" s="62">
        <f>SUM(B32:B33)</f>
        <v>1800</v>
      </c>
      <c r="C34" s="64"/>
    </row>
    <row r="35" spans="1:6" ht="15.75" thickBot="1" x14ac:dyDescent="0.3">
      <c r="A35" s="1"/>
      <c r="B35" s="26"/>
      <c r="C35" s="6" t="s">
        <v>28</v>
      </c>
      <c r="D35" s="6" t="s">
        <v>16</v>
      </c>
    </row>
    <row r="36" spans="1:6" ht="15.75" thickBot="1" x14ac:dyDescent="0.3">
      <c r="A36" s="6" t="s">
        <v>29</v>
      </c>
      <c r="B36" s="60">
        <v>0</v>
      </c>
      <c r="C36" s="47">
        <v>41946</v>
      </c>
      <c r="D36" s="28" t="s">
        <v>59</v>
      </c>
    </row>
    <row r="37" spans="1:6" ht="15.75" thickBot="1" x14ac:dyDescent="0.3">
      <c r="A37" s="1" t="s">
        <v>62</v>
      </c>
      <c r="B37" s="60"/>
    </row>
    <row r="38" spans="1:6" ht="15.75" thickBot="1" x14ac:dyDescent="0.3">
      <c r="B38" s="28"/>
    </row>
    <row r="39" spans="1:6" ht="15.75" thickBot="1" x14ac:dyDescent="0.3">
      <c r="B39" s="28"/>
    </row>
    <row r="40" spans="1:6" ht="15.75" thickBot="1" x14ac:dyDescent="0.3">
      <c r="A40" s="63" t="s">
        <v>54</v>
      </c>
      <c r="B40" s="62">
        <f>SUM(B36:B39)</f>
        <v>0</v>
      </c>
      <c r="C40" s="64"/>
    </row>
    <row r="41" spans="1:6" ht="15.75" thickBot="1" x14ac:dyDescent="0.3">
      <c r="B41" s="27"/>
      <c r="E41" t="s">
        <v>55</v>
      </c>
      <c r="F41" t="s">
        <v>56</v>
      </c>
    </row>
    <row r="42" spans="1:6" ht="15.75" thickBot="1" x14ac:dyDescent="0.3">
      <c r="A42" s="6" t="s">
        <v>15</v>
      </c>
      <c r="B42" s="61"/>
      <c r="D42" s="62">
        <f>B40+B34+E24+E20+E15</f>
        <v>3818.8138461538465</v>
      </c>
      <c r="E42" s="64"/>
      <c r="F42" s="64"/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Ma</cp:lastModifiedBy>
  <cp:lastPrinted>2013-10-15T13:01:26Z</cp:lastPrinted>
  <dcterms:created xsi:type="dcterms:W3CDTF">2013-10-01T11:31:33Z</dcterms:created>
  <dcterms:modified xsi:type="dcterms:W3CDTF">2014-11-03T16:22:54Z</dcterms:modified>
</cp:coreProperties>
</file>