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340" yWindow="450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2" l="1"/>
  <c r="E19" i="2" l="1"/>
  <c r="E15" i="2"/>
  <c r="B41" i="2"/>
  <c r="B32" i="2"/>
  <c r="B35" i="2" s="1"/>
  <c r="E23" i="2"/>
  <c r="E22" i="2"/>
  <c r="E24" i="2" s="1"/>
  <c r="E17" i="2"/>
  <c r="E20" i="2" s="1"/>
  <c r="E9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D43" i="2" l="1"/>
</calcChain>
</file>

<file path=xl/sharedStrings.xml><?xml version="1.0" encoding="utf-8"?>
<sst xmlns="http://schemas.openxmlformats.org/spreadsheetml/2006/main" count="97" uniqueCount="70">
  <si>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</si>
  <si>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</si>
  <si>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</si>
  <si>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</si>
  <si>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</si>
  <si>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</si>
  <si>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</si>
  <si>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</si>
  <si>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</si>
  <si>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</si>
  <si>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</si>
  <si>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</si>
  <si>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</si>
  <si>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</si>
  <si>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</si>
  <si>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</si>
  <si>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</si>
  <si>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</si>
  <si>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</si>
  <si>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</si>
  <si>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</si>
  <si>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</si>
  <si>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</si>
  <si>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</si>
  <si>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</si>
  <si>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</si>
  <si>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</si>
  <si>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</si>
  <si>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</si>
  <si>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</si>
  <si>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</si>
  <si>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</si>
  <si>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</si>
  <si>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</si>
  <si>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</si>
  <si>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</si>
  <si>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</si>
  <si>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</si>
  <si>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</si>
  <si>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</si>
  <si>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</si>
  <si>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</si>
  <si>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</si>
  <si>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</si>
  <si>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</si>
  <si>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</si>
  <si>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</si>
  <si>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</si>
  <si>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</si>
  <si>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</si>
  <si>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</si>
  <si>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</si>
  <si>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</si>
  <si>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</si>
  <si>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</si>
  <si>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</si>
  <si>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</si>
  <si>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</si>
  <si>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</si>
  <si>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</si>
  <si>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AV-QT-001  Rev.0  06/03/2014</t>
  </si>
  <si>
    <t>A-Mist20</t>
  </si>
  <si>
    <t>Stand</t>
  </si>
  <si>
    <t>Jacobs Duct</t>
  </si>
  <si>
    <t>Hardware</t>
  </si>
  <si>
    <t>Fire Dampers</t>
  </si>
  <si>
    <t>Customer:</t>
  </si>
  <si>
    <t>Schaeffler Cheraw</t>
  </si>
  <si>
    <t>Mark Edwards</t>
  </si>
  <si>
    <t>062414-01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</si>
</sst>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27" xfId="0" applyFont="1" applyBorder="1"/>
    <xf numFmtId="44" fontId="0" fillId="0" borderId="3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35</v>
      </c>
      <c r="F1" s="18"/>
      <c r="M1"/>
    </row>
    <row r="2" spans="1:16" ht="19.5" thickBot="1" x14ac:dyDescent="0.35">
      <c r="C2" s="3" t="s">
        <v>22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50</v>
      </c>
      <c r="O3" s="43" t="s">
        <v>47</v>
      </c>
      <c r="P3" s="42"/>
    </row>
    <row r="4" spans="1:16" s="1" customFormat="1" x14ac:dyDescent="0.25">
      <c r="A4" s="2" t="s">
        <v>0</v>
      </c>
      <c r="B4" s="2" t="s">
        <v>46</v>
      </c>
      <c r="C4" s="19" t="s">
        <v>42</v>
      </c>
      <c r="D4" s="19" t="s">
        <v>38</v>
      </c>
      <c r="E4" s="8" t="s">
        <v>43</v>
      </c>
      <c r="F4" s="8" t="s">
        <v>44</v>
      </c>
      <c r="G4" s="8" t="s">
        <v>7</v>
      </c>
      <c r="H4" s="9" t="s">
        <v>16</v>
      </c>
      <c r="I4" s="9" t="s">
        <v>45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48</v>
      </c>
      <c r="P4" s="21" t="s">
        <v>49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39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17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39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18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39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19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39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20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39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21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39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36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39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37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39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E6" sqref="E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66</v>
      </c>
      <c r="B3" s="1" t="s">
        <v>67</v>
      </c>
      <c r="C3" s="1"/>
      <c r="D3" s="5" t="s">
        <v>41</v>
      </c>
      <c r="E3" t="s">
        <v>68</v>
      </c>
    </row>
    <row r="4" spans="1:7" x14ac:dyDescent="0.25">
      <c r="A4" s="1"/>
      <c r="B4" s="1"/>
      <c r="C4" s="1"/>
      <c r="D4" s="5" t="s">
        <v>40</v>
      </c>
      <c r="E4" s="45">
        <v>41810</v>
      </c>
    </row>
    <row r="5" spans="1:7" ht="16.5" thickBot="1" x14ac:dyDescent="0.3">
      <c r="A5" s="1"/>
      <c r="B5" s="1"/>
      <c r="C5" s="1"/>
      <c r="D5" s="5" t="s">
        <v>24</v>
      </c>
      <c r="E5" t="s">
        <v>69</v>
      </c>
      <c r="F5" s="71" t="s">
        <v>56</v>
      </c>
    </row>
    <row r="6" spans="1:7" ht="16.5" thickTop="1" thickBot="1" x14ac:dyDescent="0.3">
      <c r="A6" s="1"/>
      <c r="B6" s="1"/>
      <c r="C6" s="1"/>
      <c r="D6" s="5" t="s">
        <v>25</v>
      </c>
      <c r="F6" s="72" t="s">
        <v>54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12</v>
      </c>
      <c r="B8" s="6" t="s">
        <v>52</v>
      </c>
      <c r="C8" s="6" t="s">
        <v>9</v>
      </c>
      <c r="D8" s="6" t="s">
        <v>10</v>
      </c>
      <c r="E8" s="6" t="s">
        <v>11</v>
      </c>
      <c r="F8" s="6" t="s">
        <v>27</v>
      </c>
      <c r="G8" s="6" t="s">
        <v>15</v>
      </c>
    </row>
    <row r="9" spans="1:7" ht="15.75" thickBot="1" x14ac:dyDescent="0.3">
      <c r="B9" s="46" t="s">
        <v>61</v>
      </c>
      <c r="C9" s="47"/>
      <c r="D9" s="48">
        <v>0</v>
      </c>
      <c r="E9" s="49">
        <f>D9*C9</f>
        <v>0</v>
      </c>
      <c r="F9" s="57">
        <v>41814</v>
      </c>
      <c r="G9" s="28" t="s">
        <v>59</v>
      </c>
    </row>
    <row r="10" spans="1:7" x14ac:dyDescent="0.25">
      <c r="B10" s="50" t="s">
        <v>62</v>
      </c>
      <c r="C10" s="81">
        <v>340</v>
      </c>
      <c r="D10" s="58">
        <v>1</v>
      </c>
      <c r="E10" s="83">
        <f>C10*2</f>
        <v>680</v>
      </c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9" t="s">
        <v>53</v>
      </c>
      <c r="E15" s="68">
        <f>SUM(E9:E14)</f>
        <v>680</v>
      </c>
      <c r="F15" s="70"/>
    </row>
    <row r="16" spans="1:7" ht="15.75" thickBot="1" x14ac:dyDescent="0.3">
      <c r="C16" s="27"/>
      <c r="D16" s="27"/>
      <c r="E16" s="27"/>
      <c r="F16" s="6" t="s">
        <v>27</v>
      </c>
      <c r="G16" s="6" t="s">
        <v>15</v>
      </c>
    </row>
    <row r="17" spans="1:7" ht="15.75" thickBot="1" x14ac:dyDescent="0.3">
      <c r="A17" s="6" t="s">
        <v>13</v>
      </c>
      <c r="B17" s="46" t="s">
        <v>63</v>
      </c>
      <c r="C17" s="55">
        <v>1534.51</v>
      </c>
      <c r="D17" s="48">
        <v>0.35</v>
      </c>
      <c r="E17" s="56">
        <f>(1.1*C17)/(1-D17)</f>
        <v>2596.8630769230767</v>
      </c>
      <c r="F17" s="57">
        <v>41814</v>
      </c>
      <c r="G17" s="28" t="s">
        <v>59</v>
      </c>
    </row>
    <row r="18" spans="1:7" x14ac:dyDescent="0.25">
      <c r="A18" s="1"/>
      <c r="B18" s="50" t="s">
        <v>65</v>
      </c>
      <c r="C18" s="81">
        <v>300</v>
      </c>
      <c r="D18" s="58">
        <v>1</v>
      </c>
      <c r="E18" s="59">
        <v>300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69" t="s">
        <v>53</v>
      </c>
      <c r="E20" s="65">
        <f>SUM(E17:E19)</f>
        <v>2896.8630769230767</v>
      </c>
      <c r="F20" s="70"/>
    </row>
    <row r="21" spans="1:7" ht="15.75" thickBot="1" x14ac:dyDescent="0.3">
      <c r="B21" s="1"/>
      <c r="C21" s="63"/>
      <c r="D21" s="27"/>
      <c r="E21" s="63"/>
      <c r="F21" s="6" t="s">
        <v>27</v>
      </c>
      <c r="G21" s="6" t="s">
        <v>15</v>
      </c>
    </row>
    <row r="22" spans="1:7" ht="15.75" thickBot="1" x14ac:dyDescent="0.3">
      <c r="A22" s="6" t="s">
        <v>26</v>
      </c>
      <c r="B22" s="82" t="s">
        <v>64</v>
      </c>
      <c r="C22" s="55">
        <v>300</v>
      </c>
      <c r="D22" s="48">
        <v>1</v>
      </c>
      <c r="E22" s="56">
        <f>C22*(1+D22)</f>
        <v>600</v>
      </c>
      <c r="F22" s="57">
        <v>41814</v>
      </c>
      <c r="G22" s="28" t="s">
        <v>59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9" t="s">
        <v>53</v>
      </c>
      <c r="E24" s="65">
        <f>SUM(E22:E23)</f>
        <v>600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29</v>
      </c>
      <c r="D27" s="1" t="s">
        <v>30</v>
      </c>
      <c r="E27" s="1" t="s">
        <v>31</v>
      </c>
      <c r="F27" s="6" t="s">
        <v>27</v>
      </c>
      <c r="G27" s="6" t="s">
        <v>15</v>
      </c>
    </row>
    <row r="28" spans="1:7" ht="15.75" thickBot="1" x14ac:dyDescent="0.3">
      <c r="A28" s="6" t="s">
        <v>23</v>
      </c>
      <c r="B28" s="29" t="s">
        <v>32</v>
      </c>
      <c r="C28" s="28">
        <v>1</v>
      </c>
      <c r="D28" s="28">
        <v>2</v>
      </c>
      <c r="E28" s="28">
        <v>2</v>
      </c>
      <c r="F28" s="57">
        <v>41814</v>
      </c>
      <c r="G28" s="28" t="s">
        <v>59</v>
      </c>
    </row>
    <row r="29" spans="1:7" ht="15.75" thickBot="1" x14ac:dyDescent="0.3">
      <c r="A29" s="6"/>
      <c r="B29" s="29" t="s">
        <v>33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27</v>
      </c>
      <c r="D31" s="6" t="s">
        <v>15</v>
      </c>
      <c r="G31" s="27"/>
    </row>
    <row r="32" spans="1:7" ht="15.75" thickBot="1" x14ac:dyDescent="0.3">
      <c r="A32" s="6" t="s">
        <v>57</v>
      </c>
      <c r="B32" s="65">
        <f>SUM(C28:D28)*1800</f>
        <v>5400</v>
      </c>
      <c r="C32" s="57">
        <v>41814</v>
      </c>
      <c r="D32" s="28" t="s">
        <v>59</v>
      </c>
    </row>
    <row r="33" spans="1:6" ht="15.75" thickBot="1" x14ac:dyDescent="0.3">
      <c r="A33" s="1" t="s">
        <v>51</v>
      </c>
      <c r="B33" s="28"/>
    </row>
    <row r="34" spans="1:6" ht="15.75" thickBot="1" x14ac:dyDescent="0.3">
      <c r="A34" s="1" t="s">
        <v>58</v>
      </c>
      <c r="B34" s="28"/>
    </row>
    <row r="35" spans="1:6" ht="15.75" thickBot="1" x14ac:dyDescent="0.3">
      <c r="A35" s="69" t="s">
        <v>53</v>
      </c>
      <c r="B35" s="67">
        <f>SUM(B32:B33)</f>
        <v>5400</v>
      </c>
      <c r="C35" s="70"/>
    </row>
    <row r="36" spans="1:6" ht="15.75" thickBot="1" x14ac:dyDescent="0.3">
      <c r="A36" s="1"/>
      <c r="B36" s="26"/>
      <c r="C36" s="6" t="s">
        <v>27</v>
      </c>
      <c r="D36" s="6" t="s">
        <v>15</v>
      </c>
    </row>
    <row r="37" spans="1:6" ht="15.75" thickBot="1" x14ac:dyDescent="0.3">
      <c r="A37" s="6" t="s">
        <v>28</v>
      </c>
      <c r="B37" s="65">
        <v>0</v>
      </c>
      <c r="C37" s="57"/>
      <c r="D37" s="28" t="s">
        <v>59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9" t="s">
        <v>53</v>
      </c>
      <c r="B41" s="67">
        <f>SUM(B37:B40)</f>
        <v>0</v>
      </c>
      <c r="C41" s="70"/>
    </row>
    <row r="42" spans="1:6" ht="15.75" thickBot="1" x14ac:dyDescent="0.3">
      <c r="B42" s="27"/>
      <c r="E42" t="s">
        <v>54</v>
      </c>
      <c r="F42" t="s">
        <v>55</v>
      </c>
    </row>
    <row r="43" spans="1:6" ht="15.75" thickBot="1" x14ac:dyDescent="0.3">
      <c r="A43" s="6" t="s">
        <v>14</v>
      </c>
      <c r="B43" s="66"/>
      <c r="D43" s="67">
        <f>B41+B35+E24+E20+E15</f>
        <v>9576.8630769230767</v>
      </c>
      <c r="E43" s="70"/>
      <c r="F43" s="70"/>
    </row>
    <row r="46" spans="1:6" x14ac:dyDescent="0.25">
      <c r="A46" t="s">
        <v>60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2014-06-24T16:12:18Z</dcterms:modified>
</cp:coreProperties>
</file>