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7" i="1" l="1"/>
  <c r="M3" i="1"/>
  <c r="J7" i="1"/>
  <c r="L5" i="1"/>
  <c r="M5" i="1" s="1"/>
  <c r="L6" i="1"/>
  <c r="M6" i="1" s="1"/>
  <c r="J6" i="1"/>
  <c r="I5" i="1"/>
  <c r="J5" i="1" s="1"/>
  <c r="I6" i="1"/>
  <c r="I4" i="1"/>
  <c r="J4" i="1" s="1"/>
  <c r="L4" i="1" l="1"/>
  <c r="M4" i="1" s="1"/>
</calcChain>
</file>

<file path=xl/sharedStrings.xml><?xml version="1.0" encoding="utf-8"?>
<sst xmlns="http://schemas.openxmlformats.org/spreadsheetml/2006/main" count="29" uniqueCount="22">
  <si>
    <t>Qty</t>
  </si>
  <si>
    <t>PT #</t>
  </si>
  <si>
    <t>DIA</t>
  </si>
  <si>
    <t>DESCRIPTION</t>
  </si>
  <si>
    <t>ADDITIONAL DESCRIPTION</t>
  </si>
  <si>
    <t>LIST EA.</t>
  </si>
  <si>
    <t>Disc</t>
  </si>
  <si>
    <t>Ea.</t>
  </si>
  <si>
    <t>Total</t>
  </si>
  <si>
    <t>6"</t>
  </si>
  <si>
    <r>
      <t>Std 'Forever'</t>
    </r>
    <r>
      <rPr>
        <sz val="13"/>
        <rFont val="Arial"/>
        <family val="2"/>
      </rPr>
      <t xml:space="preserve"> Clamp</t>
    </r>
  </si>
  <si>
    <t>Std Clmp/BUNA-N Gasket</t>
  </si>
  <si>
    <t>4"</t>
  </si>
  <si>
    <t>Adapter-Angle Flange</t>
  </si>
  <si>
    <t>A" to B"-Spec Flnged End</t>
  </si>
  <si>
    <t>Reducer</t>
  </si>
  <si>
    <t>A" to B"</t>
  </si>
  <si>
    <t>Net Total</t>
  </si>
  <si>
    <t>06FD</t>
  </si>
  <si>
    <t>Fire Damper</t>
  </si>
  <si>
    <t>Kirk &amp; Blum Tubing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</si>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</sst>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3"/>
      <name val="Arial"/>
      <family val="2"/>
    </font>
    <font>
      <i/>
      <sz val="13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/>
    <xf numFmtId="44" fontId="4" fillId="0" borderId="1" xfId="0" applyNumberFormat="1" applyFont="1" applyFill="1" applyBorder="1" applyAlignment="1"/>
    <xf numFmtId="9" fontId="4" fillId="0" borderId="1" xfId="1" applyFont="1" applyFill="1" applyBorder="1" applyAlignment="1"/>
    <xf numFmtId="44" fontId="4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center" shrinkToFi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44" fontId="4" fillId="0" borderId="6" xfId="0" applyNumberFormat="1" applyFont="1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4" fontId="4" fillId="0" borderId="8" xfId="0" applyNumberFormat="1" applyFont="1" applyFill="1" applyBorder="1" applyAlignment="1"/>
    <xf numFmtId="0" fontId="0" fillId="0" borderId="8" xfId="0" applyFill="1" applyBorder="1"/>
    <xf numFmtId="44" fontId="4" fillId="0" borderId="9" xfId="0" applyNumberFormat="1" applyFont="1" applyFill="1" applyBorder="1" applyAlignment="1"/>
    <xf numFmtId="0" fontId="0" fillId="0" borderId="0" xfId="0" applyFont="1" applyFill="1"/>
  </cellXfs>
  <cellStyles count="2">
    <cellStyle name="Normal" xfId="0" builtinId="0"/>
    <cellStyle name="Percent" xfId="1" builtinId="5"/>
  </cellStyles>
  <dxfs count="8">
    <dxf>
      <font>
        <b/>
        <i val="0"/>
        <condense val="0"/>
        <extend val="0"/>
        <color indexed="10"/>
      </font>
      <fill>
        <patternFill patternType="lightUp">
          <f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 patternType="lightUp">
          <f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 patternType="lightUp">
          <f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 patternType="lightUp">
          <f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 patternType="lightUp">
          <f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 patternType="lightUp">
          <f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 patternType="lightUp">
          <f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 patternType="lightUp">
          <f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"/>
  <sheetViews>
    <sheetView tabSelected="1" workbookViewId="0">
      <selection activeCell="F11" sqref="F11"/>
    </sheetView>
  </sheetViews>
  <sheetFormatPr defaultColWidth="134.5703125" defaultRowHeight="15" x14ac:dyDescent="0.25"/>
  <cols>
    <col min="1" max="1" width="4.5703125" style="1" customWidth="1"/>
    <col min="2" max="2" width="5" style="1" bestFit="1" customWidth="1"/>
    <col min="3" max="3" width="7.7109375" style="1" bestFit="1" customWidth="1"/>
    <col min="4" max="4" width="5.140625" style="1" bestFit="1" customWidth="1"/>
    <col min="5" max="5" width="24.28515625" style="1" bestFit="1" customWidth="1"/>
    <col min="6" max="6" width="32.42578125" style="1" bestFit="1" customWidth="1"/>
    <col min="7" max="7" width="10.5703125" style="1" bestFit="1" customWidth="1"/>
    <col min="8" max="8" width="6.140625" style="1" bestFit="1" customWidth="1"/>
    <col min="9" max="10" width="11.42578125" style="1" bestFit="1" customWidth="1"/>
    <col min="11" max="11" width="10" style="1" bestFit="1" customWidth="1"/>
    <col min="12" max="13" width="11.42578125" style="1" bestFit="1" customWidth="1"/>
    <col min="14" max="16384" width="134.5703125" style="1"/>
  </cols>
  <sheetData>
    <row r="1" spans="2:13" ht="15.75" thickBot="1" x14ac:dyDescent="0.3"/>
    <row r="2" spans="2:13" ht="15.75" x14ac:dyDescent="0.25">
      <c r="B2" s="11" t="s">
        <v>0</v>
      </c>
      <c r="C2" s="12" t="s">
        <v>1</v>
      </c>
      <c r="D2" s="12" t="s">
        <v>2</v>
      </c>
      <c r="E2" s="12" t="s">
        <v>3</v>
      </c>
      <c r="F2" s="13" t="s">
        <v>4</v>
      </c>
      <c r="G2" s="14" t="s">
        <v>5</v>
      </c>
      <c r="H2" s="15" t="s">
        <v>6</v>
      </c>
      <c r="I2" s="15" t="s">
        <v>7</v>
      </c>
      <c r="J2" s="15" t="s">
        <v>8</v>
      </c>
      <c r="K2" s="15" t="s">
        <v>6</v>
      </c>
      <c r="L2" s="15" t="s">
        <v>7</v>
      </c>
      <c r="M2" s="16" t="s">
        <v>8</v>
      </c>
    </row>
    <row r="3" spans="2:13" s="25" customFormat="1" ht="16.5" x14ac:dyDescent="0.25">
      <c r="B3" s="17">
        <v>1</v>
      </c>
      <c r="C3" s="3" t="s">
        <v>18</v>
      </c>
      <c r="D3" s="2" t="s">
        <v>9</v>
      </c>
      <c r="E3" s="4" t="s">
        <v>19</v>
      </c>
      <c r="F3" s="3" t="s">
        <v>20</v>
      </c>
      <c r="G3" s="5" t="s">
        <v>21</v>
      </c>
      <c r="H3" s="6" t="s">
        <v>21</v>
      </c>
      <c r="I3" s="7">
        <v>150</v>
      </c>
      <c r="J3" s="7">
        <v>150</v>
      </c>
      <c r="K3" s="6">
        <v>1</v>
      </c>
      <c r="L3" s="7">
        <v>300</v>
      </c>
      <c r="M3" s="18">
        <f>L3</f>
        <v>300</v>
      </c>
    </row>
    <row r="4" spans="2:13" ht="16.5" x14ac:dyDescent="0.25">
      <c r="B4" s="17">
        <v>6</v>
      </c>
      <c r="C4" s="3">
        <v>13006</v>
      </c>
      <c r="D4" s="2" t="s">
        <v>9</v>
      </c>
      <c r="E4" s="4" t="s">
        <v>10</v>
      </c>
      <c r="F4" s="3" t="s">
        <v>11</v>
      </c>
      <c r="G4" s="5">
        <v>9.1999999999999993</v>
      </c>
      <c r="H4" s="6">
        <v>0.4</v>
      </c>
      <c r="I4" s="7">
        <f>G4*(1-H4)</f>
        <v>5.52</v>
      </c>
      <c r="J4" s="7">
        <f>I4*B4</f>
        <v>33.119999999999997</v>
      </c>
      <c r="K4" s="6">
        <v>0.65</v>
      </c>
      <c r="L4" s="7">
        <f>I4/K4</f>
        <v>8.4923076923076906</v>
      </c>
      <c r="M4" s="18">
        <f>L4*B4</f>
        <v>50.953846153846143</v>
      </c>
    </row>
    <row r="5" spans="2:13" ht="16.5" x14ac:dyDescent="0.25">
      <c r="B5" s="17">
        <v>1</v>
      </c>
      <c r="C5" s="8">
        <v>15104</v>
      </c>
      <c r="D5" s="9" t="s">
        <v>12</v>
      </c>
      <c r="E5" s="10" t="s">
        <v>13</v>
      </c>
      <c r="F5" s="3" t="s">
        <v>14</v>
      </c>
      <c r="G5" s="5">
        <v>30.9</v>
      </c>
      <c r="H5" s="6">
        <v>0.4</v>
      </c>
      <c r="I5" s="7">
        <f>G5*(1-H5)</f>
        <v>18.54</v>
      </c>
      <c r="J5" s="7">
        <f>I5*B5</f>
        <v>18.54</v>
      </c>
      <c r="K5" s="6">
        <v>0.65</v>
      </c>
      <c r="L5" s="7">
        <f t="shared" ref="L5:L6" si="0">I5/K5</f>
        <v>28.523076923076921</v>
      </c>
      <c r="M5" s="18">
        <f t="shared" ref="M5:M6" si="1">L5*B5</f>
        <v>28.523076923076921</v>
      </c>
    </row>
    <row r="6" spans="2:13" ht="16.5" x14ac:dyDescent="0.25">
      <c r="B6" s="17">
        <v>2</v>
      </c>
      <c r="C6" s="8">
        <v>16006</v>
      </c>
      <c r="D6" s="2" t="s">
        <v>9</v>
      </c>
      <c r="E6" s="10" t="s">
        <v>15</v>
      </c>
      <c r="F6" s="3" t="s">
        <v>16</v>
      </c>
      <c r="G6" s="5">
        <v>46.7</v>
      </c>
      <c r="H6" s="6">
        <v>0.4</v>
      </c>
      <c r="I6" s="7">
        <f>G6*(1-H6)</f>
        <v>28.02</v>
      </c>
      <c r="J6" s="7">
        <f>I6*B6</f>
        <v>56.04</v>
      </c>
      <c r="K6" s="6">
        <v>0.65</v>
      </c>
      <c r="L6" s="7">
        <f t="shared" si="0"/>
        <v>43.107692307692304</v>
      </c>
      <c r="M6" s="18">
        <f t="shared" si="1"/>
        <v>86.215384615384608</v>
      </c>
    </row>
    <row r="7" spans="2:13" ht="17.25" thickBot="1" x14ac:dyDescent="0.3">
      <c r="B7" s="19"/>
      <c r="C7" s="20"/>
      <c r="D7" s="20"/>
      <c r="E7" s="20"/>
      <c r="F7" s="20"/>
      <c r="G7" s="20"/>
      <c r="H7" s="20"/>
      <c r="I7" s="21" t="s">
        <v>17</v>
      </c>
      <c r="J7" s="22">
        <f>SUM(J3:J6)</f>
        <v>257.7</v>
      </c>
      <c r="K7" s="23"/>
      <c r="L7" s="21" t="s">
        <v>8</v>
      </c>
      <c r="M7" s="24">
        <f>SUM(M3:M6)</f>
        <v>465.69230769230768</v>
      </c>
    </row>
  </sheetData>
  <mergeCells count="1">
    <mergeCell ref="B7:H7"/>
  </mergeCells>
  <conditionalFormatting sqref="H4:H6">
    <cfRule type="cellIs" dxfId="3" priority="4" stopIfTrue="1" operator="lessThan">
      <formula>$P$4899</formula>
    </cfRule>
  </conditionalFormatting>
  <conditionalFormatting sqref="K4:K6">
    <cfRule type="cellIs" dxfId="2" priority="3" stopIfTrue="1" operator="lessThan">
      <formula>$P$4899</formula>
    </cfRule>
  </conditionalFormatting>
  <conditionalFormatting sqref="H3">
    <cfRule type="cellIs" dxfId="1" priority="2" stopIfTrue="1" operator="lessThan">
      <formula>$P$4899</formula>
    </cfRule>
  </conditionalFormatting>
  <conditionalFormatting sqref="K3">
    <cfRule type="cellIs" dxfId="0" priority="1" stopIfTrue="1" operator="lessThan">
      <formula>$P$4899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2014-02-03T19:02:43Z</dcterms:created>
  <dcterms:modified xsi:type="dcterms:W3CDTF">2014-02-03T19:09:29Z</dcterms:modified>
</cp:coreProperties>
</file>