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2" l="1"/>
  <c r="E11" i="2"/>
  <c r="B41" i="2" l="1"/>
  <c r="B32" i="2" l="1"/>
  <c r="B35" i="2" s="1"/>
  <c r="E23" i="2"/>
  <c r="E22" i="2"/>
  <c r="E24" i="2" s="1"/>
  <c r="E19" i="2"/>
  <c r="E18" i="2"/>
  <c r="E17" i="2"/>
  <c r="E20" i="2" s="1"/>
  <c r="E9" i="2"/>
  <c r="E15" i="2" s="1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<sst xmlns="http://schemas.openxmlformats.org/spreadsheetml/2006/main" count="94" uniqueCount="69">
  <si>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</si>
  <si>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</si>
  <si>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</si>
  <si>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</si>
  <si>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</si>
  <si>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</si>
  <si>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</si>
  <si>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</si>
  <si>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</si>
  <si>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</si>
  <si>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</si>
  <si>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</si>
  <si>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</si>
  <si>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</si>
  <si>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</si>
  <si>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</si>
  <si>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</si>
  <si>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</si>
  <si>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</si>
  <si>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</si>
  <si>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</si>
  <si>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</si>
  <si>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</si>
  <si>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</si>
  <si>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</si>
  <si>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</si>
  <si>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</si>
  <si>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</si>
  <si>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</si>
  <si>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</si>
  <si>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</si>
  <si>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</si>
  <si>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</si>
  <si>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</si>
  <si>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</si>
  <si>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</si>
  <si>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</si>
  <si>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</si>
  <si>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</si>
  <si>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</si>
  <si>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</si>
  <si>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</si>
  <si>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</si>
  <si>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</si>
  <si>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</si>
  <si>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</si>
  <si>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</si>
  <si>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</si>
  <si>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</si>
  <si>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</si>
  <si>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</si>
  <si>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</si>
  <si>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</si>
  <si>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</si>
  <si>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</si>
  <si>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</si>
  <si>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</si>
  <si>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</si>
  <si>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</si>
  <si>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</si>
  <si>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Mike Connors</t>
  </si>
  <si>
    <t xml:space="preserve">Collector </t>
  </si>
  <si>
    <t>KB Duct</t>
  </si>
  <si>
    <t>Gripples</t>
  </si>
  <si>
    <t>Silencer</t>
  </si>
  <si>
    <t>MDT</t>
  </si>
  <si>
    <t>Fan - 8000</t>
  </si>
  <si>
    <t>Mason George Jr 2</t>
  </si>
  <si>
    <t>021914-04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</si>
</sst>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8" xfId="0" applyFont="1" applyBorder="1"/>
    <xf numFmtId="9" fontId="0" fillId="0" borderId="1" xfId="2" applyFont="1" applyBorder="1"/>
    <xf numFmtId="44" fontId="0" fillId="0" borderId="1" xfId="1" applyFont="1" applyBorder="1"/>
    <xf numFmtId="44" fontId="0" fillId="0" borderId="36" xfId="1" applyFont="1" applyBorder="1"/>
    <xf numFmtId="9" fontId="0" fillId="0" borderId="29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6"/>
      <c r="C5" s="75"/>
      <c r="D5" s="7"/>
      <c r="E5" s="75"/>
      <c r="J5" s="11"/>
      <c r="K5" s="12"/>
      <c r="L5" s="12"/>
      <c r="M5" s="13"/>
      <c r="O5" s="71"/>
      <c r="P5" s="72"/>
    </row>
    <row r="6" spans="1:16" x14ac:dyDescent="0.25">
      <c r="C6" s="77"/>
      <c r="D6" s="78"/>
      <c r="E6" s="75"/>
      <c r="J6" s="11"/>
      <c r="K6" s="12"/>
      <c r="L6" s="12"/>
      <c r="M6" s="13"/>
      <c r="O6" s="73"/>
      <c r="P6" s="74"/>
    </row>
    <row r="7" spans="1:16" x14ac:dyDescent="0.25">
      <c r="C7" s="75"/>
      <c r="D7" s="7"/>
      <c r="E7" s="75"/>
      <c r="J7" s="11"/>
      <c r="K7" s="12"/>
      <c r="L7" s="12"/>
      <c r="M7" s="13"/>
      <c r="O7" s="73"/>
      <c r="P7" s="74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5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5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0" zoomScaleNormal="100" workbookViewId="0">
      <selection activeCell="C18" sqref="C1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41677</v>
      </c>
    </row>
    <row r="5" spans="1:7" ht="16.5" thickBot="1" x14ac:dyDescent="0.3">
      <c r="A5" s="1"/>
      <c r="B5" s="1"/>
      <c r="C5" s="1"/>
      <c r="D5" s="5" t="s">
        <v>25</v>
      </c>
      <c r="E5" t="s">
        <v>68</v>
      </c>
      <c r="F5" s="69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0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61</v>
      </c>
      <c r="C9" s="54"/>
      <c r="D9" s="83">
        <v>0</v>
      </c>
      <c r="E9" s="55">
        <f>D9*C9</f>
        <v>0</v>
      </c>
      <c r="F9" s="48">
        <v>41689</v>
      </c>
      <c r="G9" s="28" t="s">
        <v>65</v>
      </c>
    </row>
    <row r="10" spans="1:7" x14ac:dyDescent="0.25">
      <c r="B10" s="49" t="s">
        <v>66</v>
      </c>
      <c r="C10" s="81"/>
      <c r="D10" s="80">
        <v>0</v>
      </c>
      <c r="E10" s="58">
        <f>D10*C10</f>
        <v>0</v>
      </c>
    </row>
    <row r="11" spans="1:7" x14ac:dyDescent="0.25">
      <c r="B11" s="49" t="s">
        <v>64</v>
      </c>
      <c r="C11" s="81">
        <v>800</v>
      </c>
      <c r="D11" s="80">
        <v>1</v>
      </c>
      <c r="E11" s="58">
        <f>C11*(1+D11)</f>
        <v>1600</v>
      </c>
    </row>
    <row r="12" spans="1:7" x14ac:dyDescent="0.25">
      <c r="B12" s="49"/>
      <c r="C12" s="81"/>
      <c r="D12" s="80"/>
      <c r="E12" s="58"/>
    </row>
    <row r="13" spans="1:7" x14ac:dyDescent="0.25">
      <c r="B13" s="49"/>
      <c r="C13" s="44"/>
      <c r="D13" s="44"/>
      <c r="E13" s="50"/>
    </row>
    <row r="14" spans="1:7" ht="15.75" thickBot="1" x14ac:dyDescent="0.3">
      <c r="B14" s="51"/>
      <c r="C14" s="52"/>
      <c r="D14" s="52"/>
      <c r="E14" s="53"/>
    </row>
    <row r="15" spans="1:7" ht="15.75" thickBot="1" x14ac:dyDescent="0.3">
      <c r="B15" s="27"/>
      <c r="C15" s="27"/>
      <c r="D15" s="67" t="s">
        <v>54</v>
      </c>
      <c r="E15" s="82">
        <f>SUM(E9:E14)</f>
        <v>1600</v>
      </c>
      <c r="F15" s="68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4">
        <v>9795.75</v>
      </c>
      <c r="D17" s="47">
        <v>0.35</v>
      </c>
      <c r="E17" s="55">
        <f>(1.1*C17)/(1-D17)</f>
        <v>16577.423076923078</v>
      </c>
      <c r="F17" s="48">
        <v>41689</v>
      </c>
      <c r="G17" s="28" t="s">
        <v>65</v>
      </c>
    </row>
    <row r="18" spans="1:7" x14ac:dyDescent="0.25">
      <c r="A18" s="1"/>
      <c r="B18" s="49"/>
      <c r="C18" s="44"/>
      <c r="D18" s="57">
        <v>0.35</v>
      </c>
      <c r="E18" s="58">
        <f t="shared" ref="E18" si="0">(1.1*C18)/(1-D18)</f>
        <v>0</v>
      </c>
    </row>
    <row r="19" spans="1:7" ht="15.75" thickBot="1" x14ac:dyDescent="0.3">
      <c r="A19" s="1"/>
      <c r="B19" s="51"/>
      <c r="C19" s="59"/>
      <c r="D19" s="60">
        <v>0</v>
      </c>
      <c r="E19" s="61">
        <f>C19</f>
        <v>0</v>
      </c>
    </row>
    <row r="20" spans="1:7" ht="15.75" thickBot="1" x14ac:dyDescent="0.3">
      <c r="A20" s="1"/>
      <c r="B20" s="27"/>
      <c r="C20" s="62"/>
      <c r="D20" s="67" t="s">
        <v>54</v>
      </c>
      <c r="E20" s="64">
        <f>SUM(E17:E19)</f>
        <v>16577.423076923078</v>
      </c>
      <c r="F20" s="68"/>
    </row>
    <row r="21" spans="1:7" ht="15.75" thickBot="1" x14ac:dyDescent="0.3">
      <c r="B21" s="1"/>
      <c r="C21" s="62"/>
      <c r="D21" s="27"/>
      <c r="E21" s="62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9" t="s">
        <v>63</v>
      </c>
      <c r="C22" s="54">
        <v>800</v>
      </c>
      <c r="D22" s="47">
        <v>1</v>
      </c>
      <c r="E22" s="55">
        <f>C22*(1+D22)</f>
        <v>1600</v>
      </c>
      <c r="F22" s="48">
        <v>41689</v>
      </c>
      <c r="G22" s="28" t="s">
        <v>65</v>
      </c>
    </row>
    <row r="23" spans="1:7" ht="15.75" thickBot="1" x14ac:dyDescent="0.3">
      <c r="B23" s="63"/>
      <c r="C23" s="59"/>
      <c r="D23" s="60">
        <v>1</v>
      </c>
      <c r="E23" s="61">
        <f>C23*(1+D23)</f>
        <v>0</v>
      </c>
    </row>
    <row r="24" spans="1:7" ht="15.75" thickBot="1" x14ac:dyDescent="0.3">
      <c r="D24" s="67" t="s">
        <v>54</v>
      </c>
      <c r="E24" s="64">
        <f>SUM(E22:E23)</f>
        <v>1600</v>
      </c>
      <c r="F24" s="68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5</v>
      </c>
      <c r="F28" s="48">
        <v>41689</v>
      </c>
      <c r="G28" s="28" t="s">
        <v>65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4">
        <f>SUM(C28:D28)*1800</f>
        <v>10800</v>
      </c>
      <c r="C32" s="56"/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7" t="s">
        <v>54</v>
      </c>
      <c r="B35" s="66">
        <f>SUM(B32:B33)</f>
        <v>10800</v>
      </c>
      <c r="C35" s="68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4">
        <v>0</v>
      </c>
      <c r="C37" s="56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7" t="s">
        <v>54</v>
      </c>
      <c r="B41" s="66">
        <f>SUM(B37:B40)</f>
        <v>0</v>
      </c>
      <c r="C41" s="68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5"/>
      <c r="D43" s="66">
        <f>B41+B35+E24+E20+E15</f>
        <v>30577.423076923078</v>
      </c>
      <c r="E43" s="68"/>
      <c r="F43" s="68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2014-02-19T20:22:00Z</dcterms:modified>
</cp:coreProperties>
</file>