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330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18" i="2" l="1"/>
  <c r="E15" i="2" l="1"/>
  <c r="B40" i="2" l="1"/>
  <c r="B32" i="2" l="1"/>
  <c r="B34" i="2" s="1"/>
  <c r="E23" i="2"/>
  <c r="E22" i="2"/>
  <c r="E24" i="2" s="1"/>
  <c r="E19" i="2"/>
  <c r="E17" i="2"/>
  <c r="E9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<sst xmlns="http://schemas.openxmlformats.org/spreadsheetml/2006/main" count="95" uniqueCount="68">
  <si>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</si>
  <si>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</si>
  <si>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</si>
  <si>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</si>
  <si>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</si>
  <si>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</si>
  <si>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</si>
  <si>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</si>
  <si>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</si>
  <si>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</si>
  <si>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</si>
  <si>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</si>
  <si>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</si>
  <si>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</si>
  <si>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</si>
  <si>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</si>
  <si>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</si>
  <si>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</si>
  <si>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</si>
  <si>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</si>
  <si>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</si>
  <si>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</si>
  <si>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</si>
  <si>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</si>
  <si>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</si>
  <si>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</si>
  <si>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</si>
  <si>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</si>
  <si>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</si>
  <si>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</si>
  <si>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</si>
  <si>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</si>
  <si>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</si>
  <si>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</si>
  <si>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</si>
  <si>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</si>
  <si>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</si>
  <si>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</si>
  <si>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</si>
  <si>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</si>
  <si>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</si>
  <si>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</si>
  <si>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</si>
  <si>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</si>
  <si>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</si>
  <si>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</si>
  <si>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</si>
  <si>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</si>
  <si>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</si>
  <si>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</si>
  <si>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</si>
  <si>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</si>
  <si>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</si>
  <si>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</si>
  <si>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</si>
  <si>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</si>
  <si>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</si>
  <si>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</si>
  <si>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</si>
  <si>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Truform IAF</t>
  </si>
  <si>
    <t>Fred Johnson</t>
  </si>
  <si>
    <t>Asmoke 40</t>
  </si>
  <si>
    <t>Jacobs</t>
  </si>
  <si>
    <t>Fire Dampers</t>
  </si>
  <si>
    <t>Gripples</t>
  </si>
  <si>
    <t>Plenum</t>
  </si>
  <si>
    <t>MDT</t>
  </si>
  <si>
    <t>012714-02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</si>
</sst>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3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23" sqref="C2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41666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61</v>
      </c>
      <c r="C9" s="47"/>
      <c r="D9" s="48">
        <v>0</v>
      </c>
      <c r="E9" s="49">
        <f>D9*C9</f>
        <v>0</v>
      </c>
      <c r="F9" s="50">
        <v>41666</v>
      </c>
      <c r="G9" s="28" t="s">
        <v>66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6">
        <v>7487.78</v>
      </c>
      <c r="D17" s="48">
        <v>0.35</v>
      </c>
      <c r="E17" s="57">
        <f>(1.1*C17)/(1-D17)</f>
        <v>12671.627692307693</v>
      </c>
      <c r="F17" s="50">
        <v>41666</v>
      </c>
      <c r="G17" s="28" t="s">
        <v>66</v>
      </c>
    </row>
    <row r="18" spans="1:7" x14ac:dyDescent="0.25">
      <c r="A18" s="1"/>
      <c r="B18" s="51" t="s">
        <v>65</v>
      </c>
      <c r="C18" s="82">
        <v>125</v>
      </c>
      <c r="D18" s="58">
        <v>1</v>
      </c>
      <c r="E18" s="59">
        <f>C18*(1+D18)</f>
        <v>250</v>
      </c>
    </row>
    <row r="19" spans="1:7" ht="15.75" thickBot="1" x14ac:dyDescent="0.3">
      <c r="A19" s="1"/>
      <c r="B19" s="53" t="s">
        <v>63</v>
      </c>
      <c r="C19" s="60">
        <f>5*150</f>
        <v>750</v>
      </c>
      <c r="D19" s="61">
        <v>0</v>
      </c>
      <c r="E19" s="62">
        <f>C19</f>
        <v>750</v>
      </c>
    </row>
    <row r="20" spans="1:7" ht="15.75" thickBot="1" x14ac:dyDescent="0.3">
      <c r="A20" s="1"/>
      <c r="B20" s="27"/>
      <c r="C20" s="63"/>
      <c r="D20" s="70" t="s">
        <v>54</v>
      </c>
      <c r="E20" s="83">
        <f>SUM(E17:E19)</f>
        <v>13671.627692307693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64</v>
      </c>
      <c r="C22" s="56">
        <v>300</v>
      </c>
      <c r="D22" s="48">
        <v>1</v>
      </c>
      <c r="E22" s="57">
        <f>C22*(1+D22)</f>
        <v>600</v>
      </c>
      <c r="F22" s="50">
        <v>41666</v>
      </c>
      <c r="G22" s="28" t="s">
        <v>66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600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0">
        <v>41666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9000</v>
      </c>
      <c r="C32" s="50">
        <v>41666</v>
      </c>
      <c r="D32" s="28" t="s">
        <v>66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0" t="s">
        <v>54</v>
      </c>
      <c r="B34" s="68">
        <f>SUM(B32:B33)</f>
        <v>9000</v>
      </c>
      <c r="C34" s="71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6">
        <v>0</v>
      </c>
      <c r="C36" s="50">
        <v>41666</v>
      </c>
      <c r="D36" s="28" t="s">
        <v>66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0" t="s">
        <v>54</v>
      </c>
      <c r="B40" s="68">
        <f>SUM(B36:B39)</f>
        <v>0</v>
      </c>
      <c r="C40" s="71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7"/>
      <c r="D42" s="68">
        <f>B40+B34+E24+E20+E15</f>
        <v>23271.627692307695</v>
      </c>
      <c r="E42" s="71"/>
      <c r="F42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2014-01-27T21:02:32Z</dcterms:modified>
</cp:coreProperties>
</file>