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80" yWindow="213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E19" i="2"/>
  <c r="E15" i="2" l="1"/>
  <c r="B42" i="2" l="1"/>
  <c r="B33" i="2" l="1"/>
  <c r="B36" i="2" s="1"/>
  <c r="E24" i="2"/>
  <c r="E23" i="2"/>
  <c r="E18" i="2"/>
  <c r="E17" i="2"/>
  <c r="E9" i="2"/>
  <c r="E25" i="2" l="1"/>
  <c r="E21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D44" i="2" l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<sst xmlns="http://schemas.openxmlformats.org/spreadsheetml/2006/main" count="99" uniqueCount="72">
  <si>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</si>
  <si>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</si>
  <si>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</si>
  <si>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</si>
  <si>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</si>
  <si>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</si>
  <si>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</si>
  <si>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</si>
  <si>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</si>
  <si>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</si>
  <si>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</si>
  <si>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</si>
  <si>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</si>
  <si>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</si>
  <si>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</si>
  <si>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</si>
  <si>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</si>
  <si>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</si>
  <si>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</si>
  <si>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</si>
  <si>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</si>
  <si>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</si>
  <si>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</si>
  <si>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</si>
  <si>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</si>
  <si>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</si>
  <si>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</si>
  <si>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</si>
  <si>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</si>
  <si>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</si>
  <si>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</si>
  <si>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</si>
  <si>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</si>
  <si>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</si>
  <si>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</si>
  <si>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</si>
  <si>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</si>
  <si>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</si>
  <si>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</si>
  <si>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</si>
  <si>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</si>
  <si>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</si>
  <si>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</si>
  <si>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</si>
  <si>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</si>
  <si>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</si>
  <si>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</si>
  <si>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</si>
  <si>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</si>
  <si>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</si>
  <si>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</si>
  <si>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</si>
  <si>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</si>
  <si>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</si>
  <si>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</si>
  <si>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</si>
  <si>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</si>
  <si>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</si>
  <si>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</si>
  <si>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</si>
  <si>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Jacobs Duct #1</t>
  </si>
  <si>
    <t>Jacobs Duct #2</t>
  </si>
  <si>
    <t>Plenum/Connection #1</t>
  </si>
  <si>
    <t>Plenum/Connection #2</t>
  </si>
  <si>
    <t>Gripples #1</t>
  </si>
  <si>
    <t>Gripples #2</t>
  </si>
  <si>
    <t>(2) Asmoke 40 #1</t>
  </si>
  <si>
    <t>(2) Asmoke 40 #2</t>
  </si>
  <si>
    <t>MDT</t>
  </si>
  <si>
    <t>Schaeffler - Needle Grinding Area</t>
  </si>
  <si>
    <t>Mark Edwards</t>
  </si>
  <si>
    <t>32614-01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</si>
</sst>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8" xfId="1" applyFont="1" applyBorder="1"/>
    <xf numFmtId="0" fontId="0" fillId="0" borderId="39" xfId="0" applyBorder="1"/>
    <xf numFmtId="44" fontId="0" fillId="0" borderId="25" xfId="1" applyFont="1" applyBorder="1"/>
    <xf numFmtId="9" fontId="0" fillId="0" borderId="25" xfId="0" applyNumberFormat="1" applyBorder="1"/>
    <xf numFmtId="44" fontId="0" fillId="0" borderId="40" xfId="1" applyFont="1" applyBorder="1"/>
    <xf numFmtId="9" fontId="0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t="s">
        <v>70</v>
      </c>
    </row>
    <row r="4" spans="1:7" x14ac:dyDescent="0.25">
      <c r="A4" s="1"/>
      <c r="B4" s="1"/>
      <c r="C4" s="1"/>
      <c r="D4" s="5" t="s">
        <v>41</v>
      </c>
      <c r="E4" s="45">
        <v>41711</v>
      </c>
    </row>
    <row r="5" spans="1:7" ht="16.5" thickBot="1" x14ac:dyDescent="0.3">
      <c r="A5" s="1"/>
      <c r="B5" s="1"/>
      <c r="C5" s="1"/>
      <c r="D5" s="5" t="s">
        <v>25</v>
      </c>
      <c r="E5" t="s">
        <v>71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7">
        <v>41724</v>
      </c>
      <c r="G9" s="28" t="s">
        <v>68</v>
      </c>
    </row>
    <row r="10" spans="1:7" x14ac:dyDescent="0.25">
      <c r="B10" s="50" t="s">
        <v>67</v>
      </c>
      <c r="C10" s="44"/>
      <c r="D10" s="88">
        <v>0</v>
      </c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60</v>
      </c>
      <c r="C17" s="55">
        <v>12690.32</v>
      </c>
      <c r="D17" s="48">
        <v>0.35</v>
      </c>
      <c r="E17" s="56">
        <f>(1.1*C17)/(1-D17)</f>
        <v>21475.926153846154</v>
      </c>
      <c r="F17" s="57">
        <v>41724</v>
      </c>
      <c r="G17" s="28" t="s">
        <v>68</v>
      </c>
    </row>
    <row r="18" spans="1:7" x14ac:dyDescent="0.25">
      <c r="A18" s="1"/>
      <c r="B18" s="50" t="s">
        <v>61</v>
      </c>
      <c r="C18" s="82">
        <v>13000</v>
      </c>
      <c r="D18" s="58">
        <v>0.35</v>
      </c>
      <c r="E18" s="59">
        <f t="shared" ref="E18" si="0">(1.1*C18)/(1-D18)</f>
        <v>22000.000000000004</v>
      </c>
    </row>
    <row r="19" spans="1:7" x14ac:dyDescent="0.25">
      <c r="A19" s="1"/>
      <c r="B19" s="84" t="s">
        <v>62</v>
      </c>
      <c r="C19" s="85">
        <v>300</v>
      </c>
      <c r="D19" s="86">
        <v>1</v>
      </c>
      <c r="E19" s="87">
        <f>(1+D19)*C19</f>
        <v>600</v>
      </c>
    </row>
    <row r="20" spans="1:7" ht="15.75" thickBot="1" x14ac:dyDescent="0.3">
      <c r="A20" s="1"/>
      <c r="B20" s="52" t="s">
        <v>63</v>
      </c>
      <c r="C20" s="60">
        <v>300</v>
      </c>
      <c r="D20" s="61">
        <v>1</v>
      </c>
      <c r="E20" s="87">
        <f>(1+D20)*C20</f>
        <v>600</v>
      </c>
    </row>
    <row r="21" spans="1:7" ht="15.75" thickBot="1" x14ac:dyDescent="0.3">
      <c r="A21" s="1"/>
      <c r="B21" s="27"/>
      <c r="C21" s="63"/>
      <c r="D21" s="70" t="s">
        <v>54</v>
      </c>
      <c r="E21" s="83">
        <f>SUM(E17:E20)</f>
        <v>44675.926153846158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64</v>
      </c>
      <c r="C23" s="55">
        <v>300</v>
      </c>
      <c r="D23" s="48">
        <v>1</v>
      </c>
      <c r="E23" s="56">
        <f>C23*(1+D23)</f>
        <v>600</v>
      </c>
      <c r="F23" s="57">
        <v>41724</v>
      </c>
      <c r="G23" s="28" t="s">
        <v>68</v>
      </c>
    </row>
    <row r="24" spans="1:7" ht="15.75" thickBot="1" x14ac:dyDescent="0.3">
      <c r="B24" s="65" t="s">
        <v>65</v>
      </c>
      <c r="C24" s="60">
        <v>300</v>
      </c>
      <c r="D24" s="61">
        <v>1</v>
      </c>
      <c r="E24" s="62">
        <f>C24*(1+D24)</f>
        <v>600</v>
      </c>
    </row>
    <row r="25" spans="1:7" ht="15.75" thickBot="1" x14ac:dyDescent="0.3">
      <c r="D25" s="70" t="s">
        <v>54</v>
      </c>
      <c r="E25" s="66">
        <f>SUM(E23:E24)</f>
        <v>1200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6</v>
      </c>
      <c r="E29" s="28">
        <v>5</v>
      </c>
      <c r="F29" s="57">
        <v>41724</v>
      </c>
      <c r="G29" s="28" t="s">
        <v>68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14400</v>
      </c>
      <c r="C33" s="57">
        <v>41724</v>
      </c>
      <c r="D33" s="28" t="s">
        <v>68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28"/>
    </row>
    <row r="36" spans="1:6" ht="15.75" thickBot="1" x14ac:dyDescent="0.3">
      <c r="A36" s="70" t="s">
        <v>54</v>
      </c>
      <c r="B36" s="68">
        <f>SUM(B33:B34)</f>
        <v>14400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7">
        <v>41724</v>
      </c>
      <c r="D38" s="28" t="s">
        <v>68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60275.926153846158</v>
      </c>
      <c r="E44" s="71"/>
      <c r="F44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2014-03-26T19:55:53Z</dcterms:modified>
</cp:coreProperties>
</file>