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855" yWindow="1425" windowWidth="15600" windowHeight="1131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9" i="2" l="1"/>
  <c r="E20" i="2"/>
  <c r="E10" i="2"/>
  <c r="E19" i="2" l="1"/>
  <c r="E18" i="2"/>
  <c r="E15" i="2" l="1"/>
  <c r="B42" i="2" l="1"/>
  <c r="B33" i="2" l="1"/>
  <c r="B36" i="2" s="1"/>
  <c r="E24" i="2"/>
  <c r="E23" i="2"/>
  <c r="E25" i="2" s="1"/>
  <c r="E17" i="2"/>
  <c r="E9" i="2"/>
  <c r="E21" i="2" l="1"/>
  <c r="D44" i="2" s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<sst xmlns="http://schemas.openxmlformats.org/spreadsheetml/2006/main" count="98" uniqueCount="71">
  <si>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</si>
  <si>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</si>
  <si>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</si>
  <si>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</si>
  <si>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</si>
  <si>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</si>
  <si>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</si>
  <si>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</si>
  <si>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</si>
  <si>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</si>
  <si>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</si>
  <si>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</si>
  <si>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</si>
  <si>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</si>
  <si>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</si>
  <si>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</si>
  <si>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</si>
  <si>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</si>
  <si>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</si>
  <si>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</si>
  <si>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</si>
  <si>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</si>
  <si>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</si>
  <si>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</si>
  <si>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</si>
  <si>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</si>
  <si>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</si>
  <si>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</si>
  <si>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</si>
  <si>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</si>
  <si>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</si>
  <si>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</si>
  <si>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</si>
  <si>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</si>
  <si>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</si>
  <si>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</si>
  <si>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</si>
  <si>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</si>
  <si>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</si>
  <si>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</si>
  <si>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</si>
  <si>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</si>
  <si>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</si>
  <si>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</si>
  <si>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</si>
  <si>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</si>
  <si>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</si>
  <si>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</si>
  <si>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</si>
  <si>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</si>
  <si>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</si>
  <si>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</si>
  <si>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</si>
  <si>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</si>
  <si>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</si>
  <si>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</si>
  <si>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</si>
  <si>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</si>
  <si>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</si>
  <si>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Mark Edwards</t>
  </si>
  <si>
    <t>Duct</t>
  </si>
  <si>
    <t>Gripples</t>
  </si>
  <si>
    <t>MDT</t>
  </si>
  <si>
    <t>cut hole</t>
  </si>
  <si>
    <t>SC Dept of JJ</t>
  </si>
  <si>
    <t>041114-03</t>
  </si>
  <si>
    <t>ACT-3-12</t>
  </si>
  <si>
    <t>silencer</t>
  </si>
  <si>
    <t>Transition</t>
  </si>
  <si>
    <t>(3) Fume Arm Stands</t>
  </si>
  <si>
    <t>(8) Fume Arm Brackets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</si>
</sst>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8" xfId="0" applyBorder="1"/>
    <xf numFmtId="0" fontId="0" fillId="0" borderId="29" xfId="0" applyBorder="1"/>
    <xf numFmtId="9" fontId="0" fillId="0" borderId="29" xfId="0" applyNumberFormat="1" applyBorder="1"/>
    <xf numFmtId="0" fontId="0" fillId="0" borderId="30" xfId="0" applyBorder="1"/>
    <xf numFmtId="14" fontId="0" fillId="0" borderId="27" xfId="0" applyNumberFormat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44" fontId="0" fillId="0" borderId="29" xfId="1" applyFont="1" applyBorder="1"/>
    <xf numFmtId="44" fontId="0" fillId="0" borderId="30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28" xfId="0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39" xfId="0" applyBorder="1"/>
    <xf numFmtId="9" fontId="0" fillId="0" borderId="25" xfId="0" applyNumberFormat="1" applyBorder="1"/>
    <xf numFmtId="44" fontId="0" fillId="0" borderId="40" xfId="1" applyFont="1" applyBorder="1"/>
    <xf numFmtId="44" fontId="0" fillId="0" borderId="1" xfId="1" applyFont="1" applyBorder="1"/>
    <xf numFmtId="44" fontId="0" fillId="0" borderId="25" xfId="1" applyFont="1" applyBorder="1"/>
    <xf numFmtId="9" fontId="0" fillId="0" borderId="1" xfId="2" applyFont="1" applyBorder="1"/>
    <xf numFmtId="44" fontId="0" fillId="0" borderId="32" xfId="0" applyNumberFormat="1" applyBorder="1"/>
    <xf numFmtId="44" fontId="0" fillId="0" borderId="36" xfId="1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8"/>
      <c r="C5" s="77"/>
      <c r="D5" s="7"/>
      <c r="E5" s="77"/>
      <c r="J5" s="11"/>
      <c r="K5" s="12"/>
      <c r="L5" s="12"/>
      <c r="M5" s="13"/>
      <c r="O5" s="73"/>
      <c r="P5" s="74"/>
    </row>
    <row r="6" spans="1:16" x14ac:dyDescent="0.25">
      <c r="C6" s="79"/>
      <c r="D6" s="80"/>
      <c r="E6" s="77"/>
      <c r="J6" s="11"/>
      <c r="K6" s="12"/>
      <c r="L6" s="12"/>
      <c r="M6" s="13"/>
      <c r="O6" s="75"/>
      <c r="P6" s="76"/>
    </row>
    <row r="7" spans="1:16" x14ac:dyDescent="0.25">
      <c r="C7" s="77"/>
      <c r="D7" s="7"/>
      <c r="E7" s="77"/>
      <c r="J7" s="11"/>
      <c r="K7" s="12"/>
      <c r="L7" s="12"/>
      <c r="M7" s="13"/>
      <c r="O7" s="75"/>
      <c r="P7" s="76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7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7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abSelected="1" zoomScaleNormal="100" workbookViewId="0">
      <selection activeCell="C19" sqref="C19"/>
    </sheetView>
  </sheetViews>
  <sheetFormatPr defaultRowHeight="15" x14ac:dyDescent="0.25"/>
  <cols>
    <col min="1" max="1" width="33.28515625" customWidth="1"/>
    <col min="2" max="2" width="24.85546875" bestFit="1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64</v>
      </c>
      <c r="C3" s="1"/>
      <c r="D3" s="5" t="s">
        <v>42</v>
      </c>
      <c r="E3" s="45" t="s">
        <v>59</v>
      </c>
    </row>
    <row r="4" spans="1:7" x14ac:dyDescent="0.25">
      <c r="A4" s="1"/>
      <c r="B4" s="1"/>
      <c r="C4" s="1"/>
      <c r="D4" s="5" t="s">
        <v>41</v>
      </c>
      <c r="E4" s="45">
        <v>41736</v>
      </c>
    </row>
    <row r="5" spans="1:7" ht="16.5" thickBot="1" x14ac:dyDescent="0.3">
      <c r="A5" s="1"/>
      <c r="B5" s="1"/>
      <c r="C5" s="1"/>
      <c r="D5" s="5" t="s">
        <v>25</v>
      </c>
      <c r="E5" t="s">
        <v>65</v>
      </c>
      <c r="F5" s="71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2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66</v>
      </c>
      <c r="C9" s="47"/>
      <c r="D9" s="48">
        <v>0</v>
      </c>
      <c r="E9" s="49">
        <f>D9*C9</f>
        <v>0</v>
      </c>
      <c r="F9" s="50">
        <v>41740</v>
      </c>
      <c r="G9" s="28" t="s">
        <v>62</v>
      </c>
    </row>
    <row r="10" spans="1:7" x14ac:dyDescent="0.25">
      <c r="B10" s="51" t="s">
        <v>67</v>
      </c>
      <c r="C10" s="84">
        <v>800</v>
      </c>
      <c r="D10" s="86">
        <v>1</v>
      </c>
      <c r="E10" s="87">
        <f>C10*2</f>
        <v>1600</v>
      </c>
    </row>
    <row r="11" spans="1:7" x14ac:dyDescent="0.25">
      <c r="B11" s="51"/>
      <c r="C11" s="44"/>
      <c r="D11" s="44"/>
      <c r="E11" s="52"/>
    </row>
    <row r="12" spans="1:7" x14ac:dyDescent="0.25">
      <c r="B12" s="51"/>
      <c r="C12" s="44"/>
      <c r="D12" s="44"/>
      <c r="E12" s="52"/>
    </row>
    <row r="13" spans="1:7" x14ac:dyDescent="0.25">
      <c r="B13" s="51"/>
      <c r="C13" s="44"/>
      <c r="D13" s="44"/>
      <c r="E13" s="52"/>
    </row>
    <row r="14" spans="1:7" ht="15.75" thickBot="1" x14ac:dyDescent="0.3">
      <c r="B14" s="53"/>
      <c r="C14" s="54"/>
      <c r="D14" s="54"/>
      <c r="E14" s="55"/>
    </row>
    <row r="15" spans="1:7" ht="15.75" thickBot="1" x14ac:dyDescent="0.3">
      <c r="B15" s="27"/>
      <c r="C15" s="27"/>
      <c r="D15" s="69" t="s">
        <v>54</v>
      </c>
      <c r="E15" s="88">
        <f>SUM(E9:E14)</f>
        <v>1600</v>
      </c>
      <c r="F15" s="70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60</v>
      </c>
      <c r="C17" s="56">
        <v>2140.42</v>
      </c>
      <c r="D17" s="48">
        <v>0.35</v>
      </c>
      <c r="E17" s="57">
        <f>(1.1*C17)/(1-D17)</f>
        <v>3622.2492307692314</v>
      </c>
      <c r="F17" s="50">
        <v>41740</v>
      </c>
      <c r="G17" s="28" t="s">
        <v>62</v>
      </c>
    </row>
    <row r="18" spans="1:7" x14ac:dyDescent="0.25">
      <c r="A18" s="1"/>
      <c r="B18" s="51" t="s">
        <v>68</v>
      </c>
      <c r="C18" s="84">
        <v>250</v>
      </c>
      <c r="D18" s="58">
        <v>1</v>
      </c>
      <c r="E18" s="59">
        <f>C18*2</f>
        <v>500</v>
      </c>
    </row>
    <row r="19" spans="1:7" x14ac:dyDescent="0.25">
      <c r="A19" s="1"/>
      <c r="B19" s="81" t="s">
        <v>69</v>
      </c>
      <c r="C19" s="85">
        <f>225*3</f>
        <v>675</v>
      </c>
      <c r="D19" s="82">
        <v>1</v>
      </c>
      <c r="E19" s="83">
        <f>C19*2</f>
        <v>1350</v>
      </c>
    </row>
    <row r="20" spans="1:7" ht="15.75" thickBot="1" x14ac:dyDescent="0.3">
      <c r="A20" s="1"/>
      <c r="B20" s="53" t="s">
        <v>70</v>
      </c>
      <c r="C20" s="60"/>
      <c r="D20" s="61">
        <v>1</v>
      </c>
      <c r="E20" s="62">
        <f>C20*2</f>
        <v>0</v>
      </c>
    </row>
    <row r="21" spans="1:7" ht="15.75" thickBot="1" x14ac:dyDescent="0.3">
      <c r="A21" s="1"/>
      <c r="B21" s="27"/>
      <c r="C21" s="63"/>
      <c r="D21" s="69" t="s">
        <v>54</v>
      </c>
      <c r="E21" s="66">
        <f>SUM(E17:E20)</f>
        <v>5472.2492307692319</v>
      </c>
      <c r="F21" s="70"/>
    </row>
    <row r="22" spans="1:7" ht="15.75" thickBot="1" x14ac:dyDescent="0.3">
      <c r="B22" s="1"/>
      <c r="C22" s="63"/>
      <c r="D22" s="27"/>
      <c r="E22" s="63"/>
      <c r="F22" s="6" t="s">
        <v>28</v>
      </c>
      <c r="G22" s="6" t="s">
        <v>16</v>
      </c>
    </row>
    <row r="23" spans="1:7" ht="15.75" thickBot="1" x14ac:dyDescent="0.3">
      <c r="A23" s="6" t="s">
        <v>27</v>
      </c>
      <c r="B23" s="64" t="s">
        <v>61</v>
      </c>
      <c r="C23" s="56">
        <v>300</v>
      </c>
      <c r="D23" s="48">
        <v>1</v>
      </c>
      <c r="E23" s="57">
        <f>C23*(1+D23)</f>
        <v>600</v>
      </c>
      <c r="F23" s="50">
        <v>41740</v>
      </c>
      <c r="G23" s="28" t="s">
        <v>62</v>
      </c>
    </row>
    <row r="24" spans="1:7" ht="15.75" thickBot="1" x14ac:dyDescent="0.3">
      <c r="B24" s="65"/>
      <c r="C24" s="60"/>
      <c r="D24" s="61">
        <v>1</v>
      </c>
      <c r="E24" s="62">
        <f>C24*(1+D24)</f>
        <v>0</v>
      </c>
    </row>
    <row r="25" spans="1:7" ht="15.75" thickBot="1" x14ac:dyDescent="0.3">
      <c r="D25" s="69" t="s">
        <v>54</v>
      </c>
      <c r="E25" s="66">
        <f>SUM(E23:E24)</f>
        <v>600</v>
      </c>
      <c r="F25" s="70"/>
    </row>
    <row r="27" spans="1:7" x14ac:dyDescent="0.25">
      <c r="A27" s="1"/>
    </row>
    <row r="28" spans="1:7" ht="15.75" thickBot="1" x14ac:dyDescent="0.3">
      <c r="A28" s="1"/>
      <c r="C28" s="1" t="s">
        <v>30</v>
      </c>
      <c r="D28" s="1" t="s">
        <v>31</v>
      </c>
      <c r="E28" s="1" t="s">
        <v>32</v>
      </c>
      <c r="F28" s="6" t="s">
        <v>28</v>
      </c>
      <c r="G28" s="6" t="s">
        <v>16</v>
      </c>
    </row>
    <row r="29" spans="1:7" ht="15.75" thickBot="1" x14ac:dyDescent="0.3">
      <c r="A29" s="6" t="s">
        <v>24</v>
      </c>
      <c r="B29" s="29" t="s">
        <v>33</v>
      </c>
      <c r="C29" s="28">
        <v>1</v>
      </c>
      <c r="D29" s="28">
        <v>3</v>
      </c>
      <c r="E29" s="28">
        <v>3</v>
      </c>
      <c r="F29" s="50">
        <v>41740</v>
      </c>
      <c r="G29" s="28" t="s">
        <v>62</v>
      </c>
    </row>
    <row r="30" spans="1:7" ht="15.75" thickBot="1" x14ac:dyDescent="0.3">
      <c r="A30" s="6"/>
      <c r="B30" s="29" t="s">
        <v>34</v>
      </c>
      <c r="C30" s="28"/>
      <c r="D30" s="28"/>
      <c r="E30" s="28"/>
      <c r="F30" s="28"/>
      <c r="G30" s="28"/>
    </row>
    <row r="31" spans="1:7" ht="15.75" thickBot="1" x14ac:dyDescent="0.3">
      <c r="A31" s="1"/>
      <c r="B31" s="29" t="s">
        <v>35</v>
      </c>
      <c r="C31" s="28"/>
      <c r="D31" s="28"/>
      <c r="E31" s="28"/>
      <c r="F31" s="28"/>
      <c r="G31" s="28"/>
    </row>
    <row r="32" spans="1:7" ht="15.75" thickBot="1" x14ac:dyDescent="0.3">
      <c r="A32" s="1"/>
      <c r="C32" s="6" t="s">
        <v>28</v>
      </c>
      <c r="D32" s="6" t="s">
        <v>16</v>
      </c>
      <c r="G32" s="27"/>
    </row>
    <row r="33" spans="1:6" ht="15.75" thickBot="1" x14ac:dyDescent="0.3">
      <c r="A33" s="6" t="s">
        <v>58</v>
      </c>
      <c r="B33" s="66">
        <f>SUM(C29:D29)*1800</f>
        <v>7200</v>
      </c>
      <c r="C33" s="50">
        <v>41740</v>
      </c>
      <c r="D33" s="28" t="s">
        <v>62</v>
      </c>
    </row>
    <row r="34" spans="1:6" ht="15.75" thickBot="1" x14ac:dyDescent="0.3">
      <c r="A34" s="1" t="s">
        <v>52</v>
      </c>
      <c r="B34" s="66"/>
    </row>
    <row r="35" spans="1:6" ht="15.75" thickBot="1" x14ac:dyDescent="0.3">
      <c r="A35" s="1"/>
      <c r="B35" s="66">
        <v>900</v>
      </c>
      <c r="C35" t="s">
        <v>63</v>
      </c>
    </row>
    <row r="36" spans="1:6" ht="15.75" thickBot="1" x14ac:dyDescent="0.3">
      <c r="A36" s="69" t="s">
        <v>54</v>
      </c>
      <c r="B36" s="68">
        <f>SUM(B33:B35)</f>
        <v>8100</v>
      </c>
      <c r="C36" s="70"/>
    </row>
    <row r="37" spans="1:6" ht="15.75" thickBot="1" x14ac:dyDescent="0.3">
      <c r="A37" s="1"/>
      <c r="B37" s="26"/>
      <c r="C37" s="6" t="s">
        <v>28</v>
      </c>
      <c r="D37" s="6" t="s">
        <v>16</v>
      </c>
    </row>
    <row r="38" spans="1:6" ht="15.75" thickBot="1" x14ac:dyDescent="0.3">
      <c r="A38" s="6" t="s">
        <v>29</v>
      </c>
      <c r="B38" s="66">
        <v>0</v>
      </c>
      <c r="C38" s="50">
        <v>41740</v>
      </c>
      <c r="D38" s="28" t="s">
        <v>62</v>
      </c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B41" s="28"/>
    </row>
    <row r="42" spans="1:6" ht="15.75" thickBot="1" x14ac:dyDescent="0.3">
      <c r="A42" s="69" t="s">
        <v>54</v>
      </c>
      <c r="B42" s="68">
        <f>SUM(B38:B41)</f>
        <v>0</v>
      </c>
      <c r="C42" s="70"/>
    </row>
    <row r="43" spans="1:6" ht="15.75" thickBot="1" x14ac:dyDescent="0.3">
      <c r="B43" s="27"/>
      <c r="E43" t="s">
        <v>55</v>
      </c>
      <c r="F43" t="s">
        <v>56</v>
      </c>
    </row>
    <row r="44" spans="1:6" ht="15.75" thickBot="1" x14ac:dyDescent="0.3">
      <c r="A44" s="6" t="s">
        <v>15</v>
      </c>
      <c r="B44" s="67"/>
      <c r="D44" s="68">
        <f>B42+B36+E25+E21+E15</f>
        <v>15772.249230769232</v>
      </c>
      <c r="E44" s="70"/>
      <c r="F44" s="70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2014-04-11T15:38:21Z</dcterms:modified>
</cp:coreProperties>
</file>