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1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9" i="2"/>
  <c r="E20" i="2"/>
  <c r="C18" i="2"/>
  <c r="C21" i="2" l="1"/>
  <c r="E15" i="2" l="1"/>
  <c r="B42" i="2" l="1"/>
  <c r="B34" i="2" l="1"/>
  <c r="B36" i="2" s="1"/>
  <c r="E25" i="2"/>
  <c r="E24" i="2"/>
  <c r="E21" i="2"/>
  <c r="E17" i="2"/>
  <c r="E22" i="2" s="1"/>
  <c r="E9" i="2"/>
  <c r="D44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<sst xmlns="http://schemas.openxmlformats.org/spreadsheetml/2006/main" count="95" uniqueCount="69">
  <si>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</si>
  <si>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</si>
  <si>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</si>
  <si>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</si>
  <si>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</si>
  <si>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</si>
  <si>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</si>
  <si>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</si>
  <si>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</si>
  <si>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</si>
  <si>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</si>
  <si>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</si>
  <si>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</si>
  <si>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</si>
  <si>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</si>
  <si>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</si>
  <si>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</si>
  <si>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</si>
  <si>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</si>
  <si>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</si>
  <si>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</si>
  <si>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</si>
  <si>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</si>
  <si>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</si>
  <si>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</si>
  <si>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</si>
  <si>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</si>
  <si>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</si>
  <si>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</si>
  <si>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</si>
  <si>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</si>
  <si>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</si>
  <si>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</si>
  <si>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</si>
  <si>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</si>
  <si>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</si>
  <si>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</si>
  <si>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</si>
  <si>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</si>
  <si>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</si>
  <si>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</si>
  <si>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</si>
  <si>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</si>
  <si>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</si>
  <si>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</si>
  <si>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</si>
  <si>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</si>
  <si>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</si>
  <si>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</si>
  <si>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</si>
  <si>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</si>
  <si>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</si>
  <si>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</si>
  <si>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</si>
  <si>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</si>
  <si>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</si>
  <si>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</si>
  <si>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</si>
  <si>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</si>
  <si>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Left Side Duct</t>
  </si>
  <si>
    <t>Right Side Duct</t>
  </si>
  <si>
    <t>Plenums</t>
  </si>
  <si>
    <t>gripples</t>
  </si>
  <si>
    <t>QP Manufacturing</t>
  </si>
  <si>
    <t>Mike Connors</t>
  </si>
  <si>
    <t>120213-01</t>
  </si>
  <si>
    <t>MDT</t>
  </si>
  <si>
    <t>Fire Dampers</t>
  </si>
  <si>
    <t>Throttle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</si>
</sst>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1" applyFont="1" applyBorder="1"/>
    <xf numFmtId="0" fontId="0" fillId="0" borderId="28" xfId="0" applyFont="1" applyBorder="1"/>
    <xf numFmtId="0" fontId="0" fillId="0" borderId="39" xfId="0" applyBorder="1"/>
    <xf numFmtId="44" fontId="0" fillId="0" borderId="10" xfId="1" applyFont="1" applyBorder="1"/>
    <xf numFmtId="14" fontId="0" fillId="0" borderId="0" xfId="0" applyNumberFormat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A31" zoomScaleNormal="100" workbookViewId="0">
      <selection activeCell="G20" sqref="G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41603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54">
        <f>D9*C9</f>
        <v>0</v>
      </c>
      <c r="F9" s="49">
        <v>41610</v>
      </c>
      <c r="G9" s="28" t="s">
        <v>66</v>
      </c>
    </row>
    <row r="10" spans="1:7" x14ac:dyDescent="0.25">
      <c r="B10" s="50"/>
      <c r="C10" s="44"/>
      <c r="D10" s="44"/>
      <c r="E10" s="58"/>
    </row>
    <row r="11" spans="1:7" x14ac:dyDescent="0.25">
      <c r="B11" s="50"/>
      <c r="C11" s="44"/>
      <c r="D11" s="44"/>
      <c r="E11" s="58"/>
    </row>
    <row r="12" spans="1:7" x14ac:dyDescent="0.25">
      <c r="B12" s="50"/>
      <c r="C12" s="44"/>
      <c r="D12" s="44"/>
      <c r="E12" s="58"/>
    </row>
    <row r="13" spans="1:7" x14ac:dyDescent="0.25">
      <c r="B13" s="50"/>
      <c r="C13" s="44"/>
      <c r="D13" s="44"/>
      <c r="E13" s="58"/>
    </row>
    <row r="14" spans="1:7" ht="15.75" thickBot="1" x14ac:dyDescent="0.3">
      <c r="B14" s="51"/>
      <c r="C14" s="52"/>
      <c r="D14" s="52"/>
      <c r="E14" s="61"/>
    </row>
    <row r="15" spans="1:7" ht="15.75" thickBot="1" x14ac:dyDescent="0.3">
      <c r="B15" s="27"/>
      <c r="C15" s="27"/>
      <c r="D15" s="67" t="s">
        <v>54</v>
      </c>
      <c r="E15" s="79">
        <f>SUM(E9:E14)</f>
        <v>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8" ht="15.75" thickBot="1" x14ac:dyDescent="0.3">
      <c r="A17" s="6" t="s">
        <v>14</v>
      </c>
      <c r="B17" s="46" t="s">
        <v>59</v>
      </c>
      <c r="C17" s="53">
        <v>3825.83</v>
      </c>
      <c r="D17" s="48">
        <v>0.35</v>
      </c>
      <c r="E17" s="54">
        <f>(1.1*C17)/(1-D17)</f>
        <v>6474.4815384615385</v>
      </c>
      <c r="F17" s="49">
        <v>41618</v>
      </c>
      <c r="G17" s="28" t="s">
        <v>66</v>
      </c>
      <c r="H17" s="27"/>
    </row>
    <row r="18" spans="1:8" x14ac:dyDescent="0.25">
      <c r="A18" s="6"/>
      <c r="B18" s="81" t="s">
        <v>67</v>
      </c>
      <c r="C18" s="82">
        <f>150*12</f>
        <v>1800</v>
      </c>
      <c r="D18" s="57">
        <v>0</v>
      </c>
      <c r="E18" s="58">
        <f>C18</f>
        <v>1800</v>
      </c>
      <c r="F18" s="83"/>
      <c r="G18" s="27"/>
      <c r="H18" s="27"/>
    </row>
    <row r="19" spans="1:8" x14ac:dyDescent="0.25">
      <c r="A19" s="6"/>
      <c r="B19" s="81" t="s">
        <v>68</v>
      </c>
      <c r="C19" s="82">
        <v>341.61</v>
      </c>
      <c r="D19" s="57">
        <v>0.35</v>
      </c>
      <c r="E19" s="58">
        <f t="shared" ref="E18:E19" si="0">(1.1*C19)/(1-D19)</f>
        <v>578.10923076923086</v>
      </c>
      <c r="F19" s="83"/>
      <c r="G19" s="27"/>
      <c r="H19" s="27"/>
    </row>
    <row r="20" spans="1:8" x14ac:dyDescent="0.25">
      <c r="A20" s="1"/>
      <c r="B20" s="50" t="s">
        <v>60</v>
      </c>
      <c r="C20" s="56">
        <v>3952</v>
      </c>
      <c r="D20" s="57">
        <v>0.35</v>
      </c>
      <c r="E20" s="58">
        <f t="shared" ref="E20" si="1">(1.1*C20)/(1-D20)</f>
        <v>6688.0000000000009</v>
      </c>
      <c r="F20" s="84"/>
    </row>
    <row r="21" spans="1:8" ht="15.75" thickBot="1" x14ac:dyDescent="0.3">
      <c r="A21" s="1"/>
      <c r="B21" s="51" t="s">
        <v>61</v>
      </c>
      <c r="C21" s="59">
        <f>165*2</f>
        <v>330</v>
      </c>
      <c r="D21" s="60">
        <v>0</v>
      </c>
      <c r="E21" s="61">
        <f>C21</f>
        <v>330</v>
      </c>
    </row>
    <row r="22" spans="1:8" ht="15.75" thickBot="1" x14ac:dyDescent="0.3">
      <c r="A22" s="1"/>
      <c r="B22" s="27"/>
      <c r="C22" s="62"/>
      <c r="D22" s="67" t="s">
        <v>54</v>
      </c>
      <c r="E22" s="64">
        <f>SUM(E17:E21)</f>
        <v>15870.59076923077</v>
      </c>
      <c r="F22" s="68"/>
    </row>
    <row r="23" spans="1:8" ht="15.75" thickBot="1" x14ac:dyDescent="0.3">
      <c r="B23" s="1"/>
      <c r="C23" s="62"/>
      <c r="D23" s="27"/>
      <c r="E23" s="62"/>
      <c r="F23" s="6" t="s">
        <v>28</v>
      </c>
      <c r="G23" s="6" t="s">
        <v>16</v>
      </c>
    </row>
    <row r="24" spans="1:8" ht="15.75" thickBot="1" x14ac:dyDescent="0.3">
      <c r="A24" s="6" t="s">
        <v>27</v>
      </c>
      <c r="B24" s="80" t="s">
        <v>62</v>
      </c>
      <c r="C24" s="53">
        <v>600</v>
      </c>
      <c r="D24" s="48">
        <v>1</v>
      </c>
      <c r="E24" s="54">
        <f>C24*(1+D24)</f>
        <v>1200</v>
      </c>
      <c r="F24" s="49">
        <v>41610</v>
      </c>
      <c r="G24" s="28" t="s">
        <v>66</v>
      </c>
    </row>
    <row r="25" spans="1:8" ht="15.75" thickBot="1" x14ac:dyDescent="0.3">
      <c r="B25" s="63"/>
      <c r="C25" s="59"/>
      <c r="D25" s="60">
        <v>1</v>
      </c>
      <c r="E25" s="61">
        <f>C25*(1+D25)</f>
        <v>0</v>
      </c>
    </row>
    <row r="26" spans="1:8" ht="15.75" thickBot="1" x14ac:dyDescent="0.3">
      <c r="D26" s="67" t="s">
        <v>54</v>
      </c>
      <c r="E26" s="79"/>
      <c r="F26" s="68"/>
    </row>
    <row r="28" spans="1:8" x14ac:dyDescent="0.25">
      <c r="A28" s="1"/>
    </row>
    <row r="29" spans="1:8" ht="15.75" thickBot="1" x14ac:dyDescent="0.3">
      <c r="A29" s="1"/>
      <c r="C29" s="1" t="s">
        <v>30</v>
      </c>
      <c r="D29" s="1" t="s">
        <v>31</v>
      </c>
      <c r="E29" s="1" t="s">
        <v>32</v>
      </c>
      <c r="F29" s="6" t="s">
        <v>28</v>
      </c>
      <c r="G29" s="6" t="s">
        <v>16</v>
      </c>
    </row>
    <row r="30" spans="1:8" ht="15.75" thickBot="1" x14ac:dyDescent="0.3">
      <c r="A30" s="6" t="s">
        <v>24</v>
      </c>
      <c r="B30" s="29" t="s">
        <v>33</v>
      </c>
      <c r="C30" s="28">
        <v>2</v>
      </c>
      <c r="D30" s="28">
        <v>4</v>
      </c>
      <c r="E30" s="28"/>
      <c r="F30" s="49">
        <v>41610</v>
      </c>
      <c r="G30" s="28" t="s">
        <v>66</v>
      </c>
    </row>
    <row r="31" spans="1:8" ht="15.75" thickBot="1" x14ac:dyDescent="0.3">
      <c r="A31" s="6"/>
      <c r="B31" s="29" t="s">
        <v>34</v>
      </c>
      <c r="C31" s="28"/>
      <c r="D31" s="28"/>
      <c r="E31" s="28"/>
      <c r="F31" s="28"/>
      <c r="G31" s="28"/>
    </row>
    <row r="32" spans="1:8" ht="15.75" thickBot="1" x14ac:dyDescent="0.3">
      <c r="A32" s="1"/>
      <c r="B32" s="29" t="s">
        <v>35</v>
      </c>
      <c r="C32" s="28"/>
      <c r="D32" s="28"/>
      <c r="E32" s="28"/>
      <c r="F32" s="28"/>
      <c r="G32" s="28"/>
    </row>
    <row r="33" spans="1:7" ht="15.75" thickBot="1" x14ac:dyDescent="0.3">
      <c r="A33" s="1"/>
      <c r="C33" s="6" t="s">
        <v>28</v>
      </c>
      <c r="D33" s="6" t="s">
        <v>16</v>
      </c>
      <c r="G33" s="27"/>
    </row>
    <row r="34" spans="1:7" ht="15.75" thickBot="1" x14ac:dyDescent="0.3">
      <c r="A34" s="6" t="s">
        <v>58</v>
      </c>
      <c r="B34" s="64">
        <f>SUM(C30:D30)*1800</f>
        <v>10800</v>
      </c>
      <c r="C34" s="49">
        <v>41610</v>
      </c>
      <c r="D34" s="28" t="s">
        <v>66</v>
      </c>
    </row>
    <row r="35" spans="1:7" ht="15.75" thickBot="1" x14ac:dyDescent="0.3">
      <c r="A35" s="1" t="s">
        <v>52</v>
      </c>
      <c r="B35" s="64"/>
    </row>
    <row r="36" spans="1:7" ht="15.75" thickBot="1" x14ac:dyDescent="0.3">
      <c r="A36" s="67" t="s">
        <v>54</v>
      </c>
      <c r="B36" s="64">
        <f>SUM(B34:B35)</f>
        <v>10800</v>
      </c>
      <c r="C36" s="68"/>
    </row>
    <row r="37" spans="1:7" ht="15.75" thickBot="1" x14ac:dyDescent="0.3">
      <c r="A37" s="1"/>
      <c r="B37" s="26"/>
      <c r="C37" s="6" t="s">
        <v>28</v>
      </c>
      <c r="D37" s="6" t="s">
        <v>16</v>
      </c>
    </row>
    <row r="38" spans="1:7" ht="15.75" thickBot="1" x14ac:dyDescent="0.3">
      <c r="A38" s="6" t="s">
        <v>29</v>
      </c>
      <c r="B38" s="64">
        <v>0</v>
      </c>
      <c r="C38" s="55"/>
      <c r="D38" s="28"/>
    </row>
    <row r="39" spans="1:7" ht="15.75" thickBot="1" x14ac:dyDescent="0.3">
      <c r="B39" s="64"/>
    </row>
    <row r="40" spans="1:7" ht="15.75" thickBot="1" x14ac:dyDescent="0.3">
      <c r="B40" s="64"/>
    </row>
    <row r="41" spans="1:7" ht="15.75" thickBot="1" x14ac:dyDescent="0.3">
      <c r="B41" s="64"/>
    </row>
    <row r="42" spans="1:7" ht="15.75" thickBot="1" x14ac:dyDescent="0.3">
      <c r="A42" s="67" t="s">
        <v>54</v>
      </c>
      <c r="B42" s="64">
        <f>SUM(B38:B41)</f>
        <v>0</v>
      </c>
      <c r="C42" s="68"/>
    </row>
    <row r="43" spans="1:7" ht="15.75" thickBot="1" x14ac:dyDescent="0.3">
      <c r="B43" s="62"/>
      <c r="E43" t="s">
        <v>55</v>
      </c>
      <c r="F43" t="s">
        <v>56</v>
      </c>
    </row>
    <row r="44" spans="1:7" ht="15.75" thickBot="1" x14ac:dyDescent="0.3">
      <c r="A44" s="6" t="s">
        <v>15</v>
      </c>
      <c r="B44" s="65"/>
      <c r="D44" s="66">
        <f>B42+B36+E26+E22+E15</f>
        <v>26670.59076923077</v>
      </c>
      <c r="E44" s="68"/>
      <c r="F44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2013-12-10T17:16:35Z</dcterms:modified>
</cp:coreProperties>
</file>