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45" yWindow="195" windowWidth="1443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2" l="1"/>
  <c r="E25" i="2" s="1"/>
  <c r="E18" i="2"/>
  <c r="E9" i="2" l="1"/>
  <c r="B41" i="2" l="1"/>
  <c r="B33" i="2" l="1"/>
  <c r="B35" i="2" s="1"/>
  <c r="E22" i="2"/>
  <c r="E19" i="2"/>
  <c r="E17" i="2"/>
  <c r="E20" i="2" s="1"/>
  <c r="E15" i="2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<sst xmlns="http://schemas.openxmlformats.org/spreadsheetml/2006/main" count="98" uniqueCount="71">
  <si>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</si>
  <si>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</si>
  <si>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</si>
  <si>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</si>
  <si>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</si>
  <si>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</si>
  <si>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</si>
  <si>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</si>
  <si>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</si>
  <si>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</si>
  <si>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</si>
  <si>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</si>
  <si>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</si>
  <si>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</si>
  <si>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</si>
  <si>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</si>
  <si>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</si>
  <si>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</si>
  <si>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</si>
  <si>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</si>
  <si>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</si>
  <si>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</si>
  <si>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</si>
  <si>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</si>
  <si>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</si>
  <si>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</si>
  <si>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</si>
  <si>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</si>
  <si>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</si>
  <si>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</si>
  <si>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</si>
  <si>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</si>
  <si>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</si>
  <si>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</si>
  <si>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</si>
  <si>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</si>
  <si>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</si>
  <si>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</si>
  <si>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</si>
  <si>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</si>
  <si>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</si>
  <si>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</si>
  <si>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</si>
  <si>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</si>
  <si>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</si>
  <si>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</si>
  <si>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</si>
  <si>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</si>
  <si>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</si>
  <si>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</si>
  <si>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</si>
  <si>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</si>
  <si>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</si>
  <si>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</si>
  <si>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</si>
  <si>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</si>
  <si>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</si>
  <si>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</si>
  <si>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</si>
  <si>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</si>
  <si>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</si>
  <si>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</si>
  <si>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Richard King</t>
  </si>
  <si>
    <t>081314-01</t>
  </si>
  <si>
    <t>8000 CFM fan</t>
  </si>
  <si>
    <t>(10) 1620 arms</t>
  </si>
  <si>
    <t>(10) 1620 mounting brackets</t>
  </si>
  <si>
    <t>KB</t>
  </si>
  <si>
    <t>Fan Stand</t>
  </si>
  <si>
    <t>Hardware</t>
  </si>
  <si>
    <t>Power Seal -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</si>
</sst>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0" fontId="0" fillId="0" borderId="33" xfId="0" applyFont="1" applyBorder="1"/>
    <xf numFmtId="0" fontId="1" fillId="0" borderId="0" xfId="0" applyFont="1" applyFill="1" applyBorder="1"/>
    <xf numFmtId="0" fontId="0" fillId="0" borderId="40" xfId="0" applyFont="1" applyBorder="1"/>
    <xf numFmtId="44" fontId="0" fillId="0" borderId="26" xfId="1" applyFon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1"/>
      <c r="C5" s="70"/>
      <c r="D5" s="7"/>
      <c r="E5" s="70"/>
      <c r="J5" s="11"/>
      <c r="K5" s="12"/>
      <c r="L5" s="12"/>
      <c r="M5" s="13"/>
      <c r="O5" s="66"/>
      <c r="P5" s="67"/>
    </row>
    <row r="6" spans="1:16" x14ac:dyDescent="0.25">
      <c r="C6" s="72"/>
      <c r="D6" s="73"/>
      <c r="E6" s="70"/>
      <c r="J6" s="11"/>
      <c r="K6" s="12"/>
      <c r="L6" s="12"/>
      <c r="M6" s="13"/>
      <c r="O6" s="68"/>
      <c r="P6" s="69"/>
    </row>
    <row r="7" spans="1:16" x14ac:dyDescent="0.25">
      <c r="C7" s="70"/>
      <c r="D7" s="7"/>
      <c r="E7" s="70"/>
      <c r="J7" s="11"/>
      <c r="K7" s="12"/>
      <c r="L7" s="12"/>
      <c r="M7" s="13"/>
      <c r="O7" s="68"/>
      <c r="P7" s="6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0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13" sqref="D1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70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4">
        <v>41864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6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64</v>
      </c>
      <c r="C9" s="50"/>
      <c r="D9" s="46">
        <v>0</v>
      </c>
      <c r="E9" s="51">
        <f>C9/(1-D9)</f>
        <v>0</v>
      </c>
      <c r="F9" s="47">
        <v>41864</v>
      </c>
      <c r="G9" s="28" t="s">
        <v>59</v>
      </c>
    </row>
    <row r="10" spans="1:7" x14ac:dyDescent="0.25">
      <c r="B10" s="48" t="s">
        <v>65</v>
      </c>
      <c r="C10" s="52"/>
      <c r="D10" s="53">
        <v>0</v>
      </c>
      <c r="E10" s="54"/>
    </row>
    <row r="11" spans="1:7" x14ac:dyDescent="0.25">
      <c r="B11" s="48" t="s">
        <v>66</v>
      </c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2" t="s">
        <v>54</v>
      </c>
      <c r="E15" s="74">
        <f>SUM(E9:E14)</f>
        <v>0</v>
      </c>
      <c r="F15" s="6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67</v>
      </c>
      <c r="C17" s="50">
        <v>5449.69</v>
      </c>
      <c r="D17" s="46">
        <v>0.35</v>
      </c>
      <c r="E17" s="51">
        <f>(1.1*C17)/(1-D17)</f>
        <v>9222.5523076923073</v>
      </c>
      <c r="F17" s="47">
        <v>41864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2" t="s">
        <v>54</v>
      </c>
      <c r="E20" s="59">
        <f>SUM(E17:E19)</f>
        <v>9222.5523076923073</v>
      </c>
      <c r="F20" s="63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5" t="s">
        <v>60</v>
      </c>
      <c r="C22" s="50">
        <v>100</v>
      </c>
      <c r="D22" s="46">
        <v>1</v>
      </c>
      <c r="E22" s="51">
        <f>C22*(1+D22)</f>
        <v>200</v>
      </c>
      <c r="F22" s="47">
        <v>41864</v>
      </c>
      <c r="G22" s="28" t="s">
        <v>59</v>
      </c>
    </row>
    <row r="23" spans="1:7" x14ac:dyDescent="0.25">
      <c r="A23" s="6"/>
      <c r="B23" s="79" t="s">
        <v>69</v>
      </c>
      <c r="C23" s="80">
        <v>700</v>
      </c>
      <c r="D23" s="46">
        <v>1</v>
      </c>
      <c r="E23" s="51">
        <f>C23*(1+D23)</f>
        <v>1400</v>
      </c>
      <c r="F23" s="81"/>
      <c r="G23" s="27"/>
    </row>
    <row r="24" spans="1:7" ht="15.75" thickBot="1" x14ac:dyDescent="0.3">
      <c r="B24" s="77" t="s">
        <v>68</v>
      </c>
      <c r="C24" s="55"/>
      <c r="D24" s="56">
        <v>1</v>
      </c>
      <c r="E24" s="57">
        <v>5000</v>
      </c>
    </row>
    <row r="25" spans="1:7" ht="15.75" thickBot="1" x14ac:dyDescent="0.3">
      <c r="D25" s="62" t="s">
        <v>54</v>
      </c>
      <c r="E25" s="76">
        <f>SUM(E22:E24)</f>
        <v>6600</v>
      </c>
      <c r="F25" s="63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2</v>
      </c>
      <c r="D29" s="28">
        <v>3</v>
      </c>
      <c r="E29" s="28"/>
      <c r="F29" s="47">
        <v>41864</v>
      </c>
      <c r="G29" s="28" t="s">
        <v>59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59">
        <f>SUM(C29:D29)*1800</f>
        <v>9000</v>
      </c>
      <c r="C33" s="47">
        <v>41864</v>
      </c>
      <c r="D33" s="28" t="s">
        <v>59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62" t="s">
        <v>54</v>
      </c>
      <c r="B35" s="61">
        <f>SUM(B33:B34)</f>
        <v>9000</v>
      </c>
      <c r="C35" s="63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59">
        <v>2000</v>
      </c>
      <c r="C37" s="47">
        <v>41864</v>
      </c>
      <c r="D37" s="28" t="s">
        <v>59</v>
      </c>
    </row>
    <row r="38" spans="1:6" ht="15.75" thickBot="1" x14ac:dyDescent="0.3">
      <c r="A38" s="1" t="s">
        <v>61</v>
      </c>
      <c r="B38" s="59">
        <v>800</v>
      </c>
    </row>
    <row r="39" spans="1:6" ht="15.75" thickBot="1" x14ac:dyDescent="0.3">
      <c r="A39" s="78"/>
      <c r="B39" s="28"/>
    </row>
    <row r="40" spans="1:6" ht="15.75" thickBot="1" x14ac:dyDescent="0.3">
      <c r="B40" s="28"/>
    </row>
    <row r="41" spans="1:6" ht="15.75" thickBot="1" x14ac:dyDescent="0.3">
      <c r="A41" s="62" t="s">
        <v>54</v>
      </c>
      <c r="B41" s="61">
        <f>SUM(B37:B40)</f>
        <v>2800</v>
      </c>
      <c r="C41" s="63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0"/>
      <c r="D43" s="61">
        <f>B41+B35+E25+E20+E15</f>
        <v>27622.552307692305</v>
      </c>
      <c r="E43" s="63"/>
      <c r="F43" s="6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2014-08-13T23:36:31Z</dcterms:modified>
</cp:coreProperties>
</file>