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38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5" i="2" l="1"/>
  <c r="C11" i="2" l="1"/>
  <c r="E11" i="2"/>
  <c r="E18" i="2"/>
  <c r="E15" i="2" l="1"/>
  <c r="B41" i="2" l="1"/>
  <c r="B32" i="2" l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<sst xmlns="http://schemas.openxmlformats.org/spreadsheetml/2006/main" count="96" uniqueCount="70">
  <si>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</si>
  <si>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</si>
  <si>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</si>
  <si>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</si>
  <si>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</si>
  <si>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</si>
  <si>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</si>
  <si>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</si>
  <si>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</si>
  <si>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</si>
  <si>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</si>
  <si>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</si>
  <si>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</si>
  <si>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</si>
  <si>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</si>
  <si>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</si>
  <si>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</si>
  <si>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</si>
  <si>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</si>
  <si>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</si>
  <si>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</si>
  <si>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</si>
  <si>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</si>
  <si>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</si>
  <si>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</si>
  <si>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</si>
  <si>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</si>
  <si>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</si>
  <si>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</si>
  <si>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</si>
  <si>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</si>
  <si>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</si>
  <si>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</si>
  <si>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</si>
  <si>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</si>
  <si>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</si>
  <si>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</si>
  <si>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</si>
  <si>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</si>
  <si>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</si>
  <si>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</si>
  <si>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</si>
  <si>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</si>
  <si>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</si>
  <si>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</si>
  <si>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</si>
  <si>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</si>
  <si>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</si>
  <si>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</si>
  <si>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</si>
  <si>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</si>
  <si>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</si>
  <si>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</si>
  <si>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</si>
  <si>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</si>
  <si>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</si>
  <si>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</si>
  <si>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</si>
  <si>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</si>
  <si>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</si>
  <si>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Halbert</t>
  </si>
  <si>
    <t>Jacobs Tubing</t>
  </si>
  <si>
    <t>Plenum</t>
  </si>
  <si>
    <t>A Smoke 40</t>
  </si>
  <si>
    <t>Gripples</t>
  </si>
  <si>
    <t>022414-03</t>
  </si>
  <si>
    <t>Parker Fasteners 3</t>
  </si>
  <si>
    <t>9 4" Fume Arms</t>
  </si>
  <si>
    <t>9 Fume Arm Stands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</si>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</sst>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36" xfId="1" applyFont="1" applyBorder="1"/>
    <xf numFmtId="0" fontId="0" fillId="0" borderId="28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5" zoomScaleNormal="100" workbookViewId="0">
      <selection activeCell="B36" sqref="B36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41686</v>
      </c>
    </row>
    <row r="5" spans="1:7" ht="16.5" thickBot="1" x14ac:dyDescent="0.3">
      <c r="A5" s="1"/>
      <c r="B5" s="1"/>
      <c r="C5" s="1"/>
      <c r="D5" s="5" t="s">
        <v>25</v>
      </c>
      <c r="E5" t="s">
        <v>65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0">
        <v>41694</v>
      </c>
      <c r="G9" s="28" t="s">
        <v>69</v>
      </c>
    </row>
    <row r="10" spans="1:7" x14ac:dyDescent="0.25">
      <c r="B10" s="51" t="s">
        <v>67</v>
      </c>
      <c r="C10" s="44"/>
      <c r="D10" s="44"/>
      <c r="E10" s="52"/>
    </row>
    <row r="11" spans="1:7" x14ac:dyDescent="0.25">
      <c r="B11" s="51" t="s">
        <v>68</v>
      </c>
      <c r="C11" s="81">
        <f>150*6</f>
        <v>900</v>
      </c>
      <c r="D11" s="82">
        <v>1</v>
      </c>
      <c r="E11" s="60">
        <f>(D11+1)*C11</f>
        <v>1800</v>
      </c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83">
        <f>SUM(E9:E14)</f>
        <v>1800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6">
        <v>6750</v>
      </c>
      <c r="D17" s="48">
        <v>0.35</v>
      </c>
      <c r="E17" s="57">
        <f>(1.1*C17)/(1-D17)</f>
        <v>11423.076923076924</v>
      </c>
      <c r="F17" s="50">
        <v>41694</v>
      </c>
      <c r="G17" s="28" t="s">
        <v>69</v>
      </c>
    </row>
    <row r="18" spans="1:7" x14ac:dyDescent="0.25">
      <c r="A18" s="1"/>
      <c r="B18" s="51" t="s">
        <v>62</v>
      </c>
      <c r="C18" s="81">
        <v>125</v>
      </c>
      <c r="D18" s="59">
        <v>1</v>
      </c>
      <c r="E18" s="60">
        <f>(D18+1)*C18</f>
        <v>250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69" t="s">
        <v>54</v>
      </c>
      <c r="E20" s="66">
        <f>SUM(E17:E19)</f>
        <v>11673.076923076924</v>
      </c>
      <c r="F20" s="70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4" t="s">
        <v>64</v>
      </c>
      <c r="C22" s="56">
        <v>300</v>
      </c>
      <c r="D22" s="48">
        <v>1</v>
      </c>
      <c r="E22" s="57">
        <f>C22*(1+D22)</f>
        <v>600</v>
      </c>
      <c r="F22" s="50">
        <v>41694</v>
      </c>
      <c r="G22" s="28" t="s">
        <v>69</v>
      </c>
    </row>
    <row r="23" spans="1:7" ht="15.75" thickBot="1" x14ac:dyDescent="0.3">
      <c r="B23" s="65"/>
      <c r="C23" s="61"/>
      <c r="D23" s="62">
        <v>1</v>
      </c>
      <c r="E23" s="63">
        <f>C23*(1+D23)</f>
        <v>0</v>
      </c>
    </row>
    <row r="24" spans="1:7" ht="15.75" thickBot="1" x14ac:dyDescent="0.3">
      <c r="D24" s="69" t="s">
        <v>54</v>
      </c>
      <c r="E24" s="66">
        <f>SUM(E22:E23)</f>
        <v>600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0">
        <v>41694</v>
      </c>
      <c r="G28" s="28" t="s">
        <v>69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9000</v>
      </c>
      <c r="C32" s="50">
        <v>41694</v>
      </c>
      <c r="D32" s="28" t="s">
        <v>69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1200</v>
      </c>
    </row>
    <row r="35" spans="1:6" ht="15.75" thickBot="1" x14ac:dyDescent="0.3">
      <c r="A35" s="69" t="s">
        <v>54</v>
      </c>
      <c r="B35" s="68">
        <f>SUM(B32:B34)</f>
        <v>10200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8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24273.076923076922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2014-02-24T19:27:10Z</dcterms:modified>
</cp:coreProperties>
</file>