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2" l="1"/>
  <c r="E19" i="2" l="1"/>
  <c r="E18" i="2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<sst xmlns="http://schemas.openxmlformats.org/spreadsheetml/2006/main" count="97" uniqueCount="70">
  <si>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</si>
  <si>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</si>
  <si>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</si>
  <si>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</si>
  <si>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</si>
  <si>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</si>
  <si>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</si>
  <si>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</si>
  <si>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</si>
  <si>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</si>
  <si>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</si>
  <si>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</si>
  <si>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</si>
  <si>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</si>
  <si>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</si>
  <si>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</si>
  <si>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</si>
  <si>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</si>
  <si>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</si>
  <si>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</si>
  <si>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</si>
  <si>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</si>
  <si>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</si>
  <si>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</si>
  <si>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</si>
  <si>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</si>
  <si>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</si>
  <si>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</si>
  <si>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</si>
  <si>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</si>
  <si>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</si>
  <si>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</si>
  <si>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</si>
  <si>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</si>
  <si>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</si>
  <si>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</si>
  <si>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</si>
  <si>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</si>
  <si>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</si>
  <si>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</si>
  <si>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</si>
  <si>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</si>
  <si>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</si>
  <si>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</si>
  <si>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</si>
  <si>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</si>
  <si>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</si>
  <si>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</si>
  <si>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</si>
  <si>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</si>
  <si>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</si>
  <si>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</si>
  <si>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</si>
  <si>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</si>
  <si>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</si>
  <si>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</si>
  <si>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</si>
  <si>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</si>
  <si>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</si>
  <si>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</si>
  <si>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</si>
  <si>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ACT Collector</t>
  </si>
  <si>
    <t>Hardware</t>
  </si>
  <si>
    <t>Silencer</t>
  </si>
  <si>
    <t>Upblast</t>
  </si>
  <si>
    <t>Mike Connors</t>
  </si>
  <si>
    <t>Fan - 8000 CFM needed</t>
  </si>
  <si>
    <t>Mineral County Layout 2</t>
  </si>
  <si>
    <t>052114-02</t>
  </si>
  <si>
    <t>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</si>
</sst>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17" sqref="C17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5">
        <v>41773</v>
      </c>
    </row>
    <row r="5" spans="1:7" ht="16.5" thickBot="1" x14ac:dyDescent="0.3">
      <c r="A5" s="1"/>
      <c r="B5" s="1"/>
      <c r="C5" s="1"/>
      <c r="D5" s="5" t="s">
        <v>25</v>
      </c>
      <c r="E5" t="s">
        <v>68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66</v>
      </c>
      <c r="C9" s="47"/>
      <c r="D9" s="48">
        <v>0</v>
      </c>
      <c r="E9" s="49">
        <f>D9*C9</f>
        <v>0</v>
      </c>
      <c r="F9" s="57">
        <v>41780</v>
      </c>
      <c r="G9" s="28" t="s">
        <v>60</v>
      </c>
    </row>
    <row r="10" spans="1:7" x14ac:dyDescent="0.25">
      <c r="B10" s="50" t="s">
        <v>61</v>
      </c>
      <c r="C10" s="44"/>
      <c r="D10" s="44"/>
      <c r="E10" s="51"/>
    </row>
    <row r="11" spans="1:7" x14ac:dyDescent="0.25">
      <c r="B11" s="50" t="s">
        <v>63</v>
      </c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9" t="s">
        <v>54</v>
      </c>
      <c r="E15" s="68">
        <f>SUM(E9:E14)</f>
        <v>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69</v>
      </c>
      <c r="C17" s="55">
        <f>7824.14-(2*1475.45)-2397.75</f>
        <v>2475.4899999999998</v>
      </c>
      <c r="D17" s="48">
        <v>0.35</v>
      </c>
      <c r="E17" s="56">
        <f>(1.1*C17)/(1-D17)</f>
        <v>4189.290769230769</v>
      </c>
      <c r="F17" s="57">
        <v>41780</v>
      </c>
      <c r="G17" s="28" t="s">
        <v>60</v>
      </c>
    </row>
    <row r="18" spans="1:7" x14ac:dyDescent="0.25">
      <c r="A18" s="1"/>
      <c r="B18" s="50" t="s">
        <v>64</v>
      </c>
      <c r="C18" s="81">
        <v>200</v>
      </c>
      <c r="D18" s="58">
        <v>1</v>
      </c>
      <c r="E18" s="59">
        <f>C18*2</f>
        <v>400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9" t="s">
        <v>54</v>
      </c>
      <c r="E20" s="65">
        <f>SUM(E17:E19)</f>
        <v>4589.290769230769</v>
      </c>
      <c r="F20" s="70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2" t="s">
        <v>62</v>
      </c>
      <c r="C22" s="55">
        <v>300</v>
      </c>
      <c r="D22" s="48">
        <v>1</v>
      </c>
      <c r="E22" s="56">
        <f>C22*(1+D22)</f>
        <v>600</v>
      </c>
      <c r="F22" s="57">
        <v>41780</v>
      </c>
      <c r="G22" s="28" t="s">
        <v>60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9" t="s">
        <v>54</v>
      </c>
      <c r="E24" s="65">
        <f>SUM(E22:E23)</f>
        <v>600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2.5</v>
      </c>
      <c r="E28" s="28">
        <v>4</v>
      </c>
      <c r="F28" s="57">
        <v>41780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8100</v>
      </c>
      <c r="C32" s="57">
        <v>41780</v>
      </c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9" t="s">
        <v>54</v>
      </c>
      <c r="B35" s="67">
        <f>SUM(B32:B33)</f>
        <v>8100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/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7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13289.290769230769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2014-05-23T11:48:03Z</dcterms:modified>
</cp:coreProperties>
</file>