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19" i="2" l="1"/>
  <c r="E20" i="2"/>
  <c r="E18" i="2"/>
  <c r="E15" i="2"/>
  <c r="B42" i="2"/>
  <c r="B33" i="2"/>
  <c r="B36" i="2"/>
  <c r="E24" i="2"/>
  <c r="E23" i="2"/>
  <c r="E17" i="2"/>
  <c r="E9" i="2"/>
  <c r="E25" i="2"/>
  <c r="E21" i="2"/>
  <c r="D4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<sst xmlns="http://schemas.openxmlformats.org/spreadsheetml/2006/main" count="98" uniqueCount="71">
  <si>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</si>
  <si>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</si>
  <si>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</si>
  <si>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</si>
  <si>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</si>
  <si>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</si>
  <si>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</si>
  <si>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</si>
  <si>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</si>
  <si>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</si>
  <si>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</si>
  <si>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</si>
  <si>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</si>
  <si>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</si>
  <si>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</si>
  <si>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</si>
  <si>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</si>
  <si>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</si>
  <si>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</si>
  <si>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</si>
  <si>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</si>
  <si>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</si>
  <si>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</si>
  <si>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</si>
  <si>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</si>
  <si>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</si>
  <si>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</si>
  <si>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</si>
  <si>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</si>
  <si>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</si>
  <si>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</si>
  <si>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</si>
  <si>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</si>
  <si>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</si>
  <si>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</si>
  <si>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</si>
  <si>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</si>
  <si>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</si>
  <si>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</si>
  <si>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</si>
  <si>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</si>
  <si>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</si>
  <si>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</si>
  <si>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</si>
  <si>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</si>
  <si>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</si>
  <si>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</si>
  <si>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</si>
  <si>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</si>
  <si>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</si>
  <si>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</si>
  <si>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</si>
  <si>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</si>
  <si>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</si>
  <si>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</si>
  <si>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</si>
  <si>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</si>
  <si>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</si>
  <si>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</si>
  <si>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</si>
  <si>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</si>
  <si>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</si>
  <si>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Fred Johnson</t>
  </si>
  <si>
    <t>Jacobs</t>
  </si>
  <si>
    <t>Plenum</t>
  </si>
  <si>
    <t>061014-03</t>
  </si>
  <si>
    <t>McClain Durham Layout 3</t>
  </si>
  <si>
    <t>A-Mist 10</t>
  </si>
  <si>
    <t>Stand</t>
  </si>
  <si>
    <t>Fire Damper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</si>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</sst>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38" xfId="0" applyBorder="1"/>
    <xf numFmtId="44" fontId="0" fillId="0" borderId="25" xfId="1" applyFont="1" applyBorder="1"/>
    <xf numFmtId="9" fontId="0" fillId="0" borderId="25" xfId="0" applyNumberFormat="1" applyBorder="1"/>
    <xf numFmtId="44" fontId="0" fillId="0" borderId="3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Normal="100" workbookViewId="0">
      <selection activeCell="E35" sqref="E3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41795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67</v>
      </c>
      <c r="C9" s="47"/>
      <c r="D9" s="48">
        <v>0</v>
      </c>
      <c r="E9" s="49">
        <f>D9*C9</f>
        <v>0</v>
      </c>
      <c r="F9" s="57">
        <v>41800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1000</v>
      </c>
      <c r="D17" s="48">
        <v>0.35</v>
      </c>
      <c r="E17" s="56">
        <f>(1.1*C17)/(1-D17)</f>
        <v>1692.3076923076922</v>
      </c>
      <c r="F17" s="57">
        <v>41800</v>
      </c>
      <c r="G17" s="28" t="s">
        <v>60</v>
      </c>
    </row>
    <row r="18" spans="1:7" x14ac:dyDescent="0.25">
      <c r="A18" s="1"/>
      <c r="B18" s="50" t="s">
        <v>64</v>
      </c>
      <c r="C18" s="82">
        <v>80</v>
      </c>
      <c r="D18" s="58">
        <v>1</v>
      </c>
      <c r="E18" s="59">
        <f>C18*2</f>
        <v>160</v>
      </c>
    </row>
    <row r="19" spans="1:7" x14ac:dyDescent="0.25">
      <c r="A19" s="1"/>
      <c r="B19" s="83" t="s">
        <v>69</v>
      </c>
      <c r="C19" s="84">
        <v>150</v>
      </c>
      <c r="D19" s="85">
        <v>1</v>
      </c>
      <c r="E19" s="86">
        <f>C19</f>
        <v>150</v>
      </c>
    </row>
    <row r="20" spans="1:7" ht="15.75" thickBot="1" x14ac:dyDescent="0.3">
      <c r="A20" s="1"/>
      <c r="B20" s="52" t="s">
        <v>68</v>
      </c>
      <c r="C20" s="60">
        <v>400</v>
      </c>
      <c r="D20" s="61">
        <v>1</v>
      </c>
      <c r="E20" s="62">
        <f>C20*2</f>
        <v>800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2802.3076923076924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70</v>
      </c>
      <c r="C23" s="55">
        <v>100</v>
      </c>
      <c r="D23" s="48">
        <v>1</v>
      </c>
      <c r="E23" s="56">
        <f>C23*(1+D23)</f>
        <v>200</v>
      </c>
      <c r="F23" s="57">
        <v>41800</v>
      </c>
      <c r="G23" s="28" t="s">
        <v>60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200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3</v>
      </c>
      <c r="D29" s="28">
        <v>1</v>
      </c>
      <c r="E29" s="28">
        <v>2</v>
      </c>
      <c r="F29" s="57">
        <v>41800</v>
      </c>
      <c r="G29" s="28" t="s">
        <v>60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7200</v>
      </c>
      <c r="C33" s="57">
        <v>41800</v>
      </c>
      <c r="D33" s="28" t="s">
        <v>60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28"/>
    </row>
    <row r="36" spans="1:6" ht="15.75" thickBot="1" x14ac:dyDescent="0.3">
      <c r="A36" s="70" t="s">
        <v>54</v>
      </c>
      <c r="B36" s="68">
        <f>SUM(B33:B34)</f>
        <v>7200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7">
        <v>41800</v>
      </c>
      <c r="D38" s="28" t="s">
        <v>60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10202.307692307691</v>
      </c>
      <c r="E44" s="71"/>
      <c r="F44" s="71"/>
    </row>
    <row r="47" spans="1:6" x14ac:dyDescent="0.25">
      <c r="A47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2014-06-10T11:56:49Z</dcterms:modified>
</cp:coreProperties>
</file>