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4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15" i="2" l="1"/>
  <c r="B41" i="2" l="1"/>
  <c r="B32" i="2" l="1"/>
  <c r="B35" i="2" s="1"/>
  <c r="E23" i="2"/>
  <c r="E22" i="2"/>
  <c r="E24" i="2" s="1"/>
  <c r="E19" i="2"/>
  <c r="E17" i="2"/>
  <c r="E9" i="2"/>
  <c r="E20" i="2" l="1"/>
  <c r="D43" i="2" s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<sst xmlns="http://schemas.openxmlformats.org/spreadsheetml/2006/main" count="95" uniqueCount="68">
  <si>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</si>
  <si>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</si>
  <si>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</si>
  <si>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</si>
  <si>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</si>
  <si>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</si>
  <si>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</si>
  <si>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</si>
  <si>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</si>
  <si>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</si>
  <si>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</si>
  <si>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</si>
  <si>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</si>
  <si>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</si>
  <si>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</si>
  <si>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</si>
  <si>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</si>
  <si>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</si>
  <si>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</si>
  <si>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</si>
  <si>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</si>
  <si>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</si>
  <si>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</si>
  <si>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</si>
  <si>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</si>
  <si>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</si>
  <si>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</si>
  <si>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</si>
  <si>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</si>
  <si>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</si>
  <si>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</si>
  <si>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</si>
  <si>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</si>
  <si>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</si>
  <si>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</si>
  <si>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</si>
  <si>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</si>
  <si>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</si>
  <si>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</si>
  <si>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</si>
  <si>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</si>
  <si>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</si>
  <si>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</si>
  <si>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</si>
  <si>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</si>
  <si>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</si>
  <si>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</si>
  <si>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</si>
  <si>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</si>
  <si>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</si>
  <si>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</si>
  <si>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</si>
  <si>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</si>
  <si>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</si>
  <si>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</si>
  <si>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</si>
  <si>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</si>
  <si>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</si>
  <si>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</si>
  <si>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</si>
  <si>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</si>
  <si>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Plenum</t>
  </si>
  <si>
    <t>KB Duct</t>
  </si>
  <si>
    <t>ODR-2000</t>
  </si>
  <si>
    <t>Machine Lab</t>
  </si>
  <si>
    <t>Fred Johnson</t>
  </si>
  <si>
    <t>Gripples</t>
  </si>
  <si>
    <t>040414-02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</si>
</sst>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E29" sqref="E29"/>
    </sheetView>
  </sheetViews>
  <sheetFormatPr defaultRowHeight="15" x14ac:dyDescent="0.25"/>
  <cols>
    <col min="1" max="1" width="33.28515625" customWidth="1"/>
    <col min="2" max="2" width="14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79" t="s">
        <v>64</v>
      </c>
      <c r="C3" s="1"/>
      <c r="D3" s="5" t="s">
        <v>42</v>
      </c>
      <c r="E3" t="s">
        <v>65</v>
      </c>
    </row>
    <row r="4" spans="1:7" x14ac:dyDescent="0.25">
      <c r="A4" s="1"/>
      <c r="B4" s="1"/>
      <c r="C4" s="1"/>
      <c r="D4" s="5" t="s">
        <v>41</v>
      </c>
      <c r="E4" s="45">
        <v>41733</v>
      </c>
    </row>
    <row r="5" spans="1:7" ht="16.5" thickBot="1" x14ac:dyDescent="0.3">
      <c r="A5" s="1"/>
      <c r="B5" s="1"/>
      <c r="C5" s="1"/>
      <c r="D5" s="5" t="s">
        <v>25</v>
      </c>
      <c r="E5" t="s">
        <v>67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63</v>
      </c>
      <c r="C9" s="47"/>
      <c r="D9" s="48">
        <v>0</v>
      </c>
      <c r="E9" s="49">
        <f>D9*C9</f>
        <v>0</v>
      </c>
      <c r="F9" s="57">
        <v>41733</v>
      </c>
      <c r="G9" s="28" t="s">
        <v>60</v>
      </c>
    </row>
    <row r="10" spans="1:7" x14ac:dyDescent="0.25">
      <c r="B10" s="50"/>
      <c r="C10" s="44"/>
      <c r="D10" s="44"/>
      <c r="E10" s="51"/>
    </row>
    <row r="11" spans="1:7" x14ac:dyDescent="0.25">
      <c r="B11" s="50"/>
      <c r="C11" s="44"/>
      <c r="D11" s="44"/>
      <c r="E11" s="51"/>
    </row>
    <row r="12" spans="1:7" x14ac:dyDescent="0.25">
      <c r="B12" s="50"/>
      <c r="C12" s="44"/>
      <c r="D12" s="44"/>
      <c r="E12" s="51"/>
    </row>
    <row r="13" spans="1:7" x14ac:dyDescent="0.25">
      <c r="B13" s="50"/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62</v>
      </c>
      <c r="C17" s="55">
        <v>1618.98</v>
      </c>
      <c r="D17" s="48">
        <v>0.35</v>
      </c>
      <c r="E17" s="56">
        <f>(1.1*C17)/(1-D17)</f>
        <v>2739.812307692308</v>
      </c>
      <c r="F17" s="57">
        <v>41733</v>
      </c>
      <c r="G17" s="28" t="s">
        <v>60</v>
      </c>
    </row>
    <row r="18" spans="1:7" x14ac:dyDescent="0.25">
      <c r="A18" s="1"/>
      <c r="B18" s="50" t="s">
        <v>61</v>
      </c>
      <c r="C18" s="82">
        <v>100</v>
      </c>
      <c r="D18" s="58">
        <v>1</v>
      </c>
      <c r="E18" s="59">
        <f>C18*(D18+1)</f>
        <v>200</v>
      </c>
    </row>
    <row r="19" spans="1:7" ht="15.75" thickBot="1" x14ac:dyDescent="0.3">
      <c r="A19" s="1"/>
      <c r="B19" s="52"/>
      <c r="C19" s="60"/>
      <c r="D19" s="61">
        <v>0</v>
      </c>
      <c r="E19" s="62">
        <f>C19</f>
        <v>0</v>
      </c>
    </row>
    <row r="20" spans="1:7" ht="15.75" thickBot="1" x14ac:dyDescent="0.3">
      <c r="A20" s="1"/>
      <c r="B20" s="27"/>
      <c r="C20" s="63"/>
      <c r="D20" s="70" t="s">
        <v>54</v>
      </c>
      <c r="E20" s="66">
        <f>SUM(E17:E19)</f>
        <v>2939.812307692308</v>
      </c>
      <c r="F20" s="71"/>
    </row>
    <row r="21" spans="1:7" ht="15.75" thickBot="1" x14ac:dyDescent="0.3">
      <c r="B21" s="1"/>
      <c r="C21" s="63"/>
      <c r="D21" s="27"/>
      <c r="E21" s="63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64" t="s">
        <v>66</v>
      </c>
      <c r="C22" s="55">
        <v>100</v>
      </c>
      <c r="D22" s="48">
        <v>1</v>
      </c>
      <c r="E22" s="56">
        <f>C22*(1+D22)</f>
        <v>200</v>
      </c>
      <c r="F22" s="57">
        <v>41733</v>
      </c>
      <c r="G22" s="28" t="s">
        <v>60</v>
      </c>
    </row>
    <row r="23" spans="1:7" ht="15.75" thickBot="1" x14ac:dyDescent="0.3">
      <c r="B23" s="65"/>
      <c r="C23" s="60"/>
      <c r="D23" s="61">
        <v>1</v>
      </c>
      <c r="E23" s="62">
        <f>C23*(1+D23)</f>
        <v>0</v>
      </c>
    </row>
    <row r="24" spans="1:7" ht="15.75" thickBot="1" x14ac:dyDescent="0.3">
      <c r="D24" s="70" t="s">
        <v>54</v>
      </c>
      <c r="E24" s="66">
        <f>SUM(E22:E23)</f>
        <v>200</v>
      </c>
      <c r="F24" s="71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1</v>
      </c>
      <c r="E28" s="28">
        <v>2</v>
      </c>
      <c r="F28" s="57">
        <v>41733</v>
      </c>
      <c r="G28" s="28" t="s">
        <v>60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66">
        <f>SUM(C28:D28)*1800</f>
        <v>5400</v>
      </c>
      <c r="C32" s="57">
        <v>41733</v>
      </c>
      <c r="D32" s="28" t="s">
        <v>60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1" t="s">
        <v>59</v>
      </c>
      <c r="B34" s="28"/>
    </row>
    <row r="35" spans="1:6" ht="15.75" thickBot="1" x14ac:dyDescent="0.3">
      <c r="A35" s="70" t="s">
        <v>54</v>
      </c>
      <c r="B35" s="68">
        <f>SUM(B32:B33)</f>
        <v>5400</v>
      </c>
      <c r="C35" s="71"/>
    </row>
    <row r="36" spans="1:6" ht="15.75" thickBot="1" x14ac:dyDescent="0.3">
      <c r="A36" s="1"/>
      <c r="B36" s="26"/>
      <c r="C36" s="6" t="s">
        <v>28</v>
      </c>
      <c r="D36" s="6" t="s">
        <v>16</v>
      </c>
    </row>
    <row r="37" spans="1:6" ht="15.75" thickBot="1" x14ac:dyDescent="0.3">
      <c r="A37" s="6" t="s">
        <v>29</v>
      </c>
      <c r="B37" s="66">
        <v>0</v>
      </c>
      <c r="C37" s="57">
        <v>41733</v>
      </c>
      <c r="D37" s="28" t="s">
        <v>60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A41" s="70" t="s">
        <v>54</v>
      </c>
      <c r="B41" s="68">
        <f>SUM(B37:B40)</f>
        <v>0</v>
      </c>
      <c r="C41" s="71"/>
    </row>
    <row r="42" spans="1:6" ht="15.75" thickBot="1" x14ac:dyDescent="0.3">
      <c r="B42" s="27"/>
      <c r="E42" t="s">
        <v>55</v>
      </c>
      <c r="F42" t="s">
        <v>56</v>
      </c>
    </row>
    <row r="43" spans="1:6" ht="15.75" thickBot="1" x14ac:dyDescent="0.3">
      <c r="A43" s="6" t="s">
        <v>15</v>
      </c>
      <c r="B43" s="67"/>
      <c r="D43" s="68">
        <f>B41+B35+E24+E20+E15</f>
        <v>8539.8123076923075</v>
      </c>
      <c r="E43" s="71"/>
      <c r="F43" s="71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2014-04-04T20:55:59Z</dcterms:modified>
</cp:coreProperties>
</file>