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955" yWindow="390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2" l="1"/>
  <c r="C20" i="2"/>
  <c r="C19" i="2"/>
  <c r="E19" i="2" s="1"/>
  <c r="E20" i="2" l="1"/>
  <c r="E18" i="2"/>
  <c r="E15" i="2"/>
  <c r="B42" i="2"/>
  <c r="B33" i="2"/>
  <c r="B36" i="2" s="1"/>
  <c r="E24" i="2"/>
  <c r="E23" i="2"/>
  <c r="E25" i="2" s="1"/>
  <c r="E17" i="2"/>
  <c r="E9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E21" i="2" l="1"/>
  <c r="D44" i="2" s="1"/>
</calcChain>
</file>

<file path=xl/sharedStrings.xml><?xml version="1.0" encoding="utf-8"?>
<sst xmlns="http://schemas.openxmlformats.org/spreadsheetml/2006/main" count="102" uniqueCount="75">
  <si>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</si>
  <si>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</si>
  <si>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</si>
  <si>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</si>
  <si>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</si>
  <si>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</si>
  <si>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</si>
  <si>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</si>
  <si>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</si>
  <si>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</si>
  <si>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</si>
  <si>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</si>
  <si>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</si>
  <si>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</si>
  <si>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</si>
  <si>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</si>
  <si>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</si>
  <si>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</si>
  <si>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</si>
  <si>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</si>
  <si>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</si>
  <si>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</si>
  <si>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</si>
  <si>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</si>
  <si>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</si>
  <si>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</si>
  <si>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</si>
  <si>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</si>
  <si>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</si>
  <si>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</si>
  <si>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</si>
  <si>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</si>
  <si>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</si>
  <si>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</si>
  <si>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</si>
  <si>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</si>
  <si>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</si>
  <si>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</si>
  <si>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</si>
  <si>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</si>
  <si>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</si>
  <si>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</si>
  <si>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</si>
  <si>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</si>
  <si>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</si>
  <si>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</si>
  <si>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</si>
  <si>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</si>
  <si>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</si>
  <si>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</si>
  <si>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</si>
  <si>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</si>
  <si>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</si>
  <si>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</si>
  <si>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</si>
  <si>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</si>
  <si>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</si>
  <si>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</si>
  <si>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</si>
  <si>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</si>
  <si>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</si>
  <si>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</si>
  <si>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Richard King</t>
  </si>
  <si>
    <t>ACT Collector</t>
  </si>
  <si>
    <t>Fan (4800 CFM)</t>
  </si>
  <si>
    <t>Silencer</t>
  </si>
  <si>
    <t>(2) Boom Arms</t>
  </si>
  <si>
    <t>(4) Fume Arms</t>
  </si>
  <si>
    <t>(2) Arm Stands</t>
  </si>
  <si>
    <t>(2) Boom Stands</t>
  </si>
  <si>
    <t>Hardware</t>
  </si>
  <si>
    <t>(6) Duct Stand</t>
  </si>
  <si>
    <t>Clamp-together</t>
  </si>
  <si>
    <t>KVIS - Clamp Together</t>
  </si>
  <si>
    <t>061214-02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</si>
</sst>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38" xfId="0" applyBorder="1"/>
    <xf numFmtId="44" fontId="0" fillId="0" borderId="25" xfId="1" applyFont="1" applyBorder="1"/>
    <xf numFmtId="44" fontId="0" fillId="0" borderId="39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topLeftCell="A16" zoomScaleNormal="100" workbookViewId="0">
      <selection activeCell="C11" sqref="C11"/>
    </sheetView>
  </sheetViews>
  <sheetFormatPr defaultRowHeight="15" x14ac:dyDescent="0.25"/>
  <cols>
    <col min="1" max="1" width="33.28515625" customWidth="1"/>
    <col min="2" max="2" width="15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73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5">
        <v>41801</v>
      </c>
    </row>
    <row r="5" spans="1:7" ht="16.5" thickBot="1" x14ac:dyDescent="0.3">
      <c r="A5" s="1"/>
      <c r="B5" s="1"/>
      <c r="C5" s="1"/>
      <c r="D5" s="5" t="s">
        <v>25</v>
      </c>
      <c r="E5" t="s">
        <v>74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7">
        <v>41802</v>
      </c>
      <c r="G9" s="28" t="s">
        <v>60</v>
      </c>
    </row>
    <row r="10" spans="1:7" x14ac:dyDescent="0.25">
      <c r="B10" s="50" t="s">
        <v>64</v>
      </c>
      <c r="C10" s="44"/>
      <c r="D10" s="44"/>
      <c r="E10" s="51"/>
    </row>
    <row r="11" spans="1:7" x14ac:dyDescent="0.25">
      <c r="B11" s="50" t="s">
        <v>65</v>
      </c>
      <c r="C11" s="44"/>
      <c r="D11" s="44"/>
      <c r="E11" s="51"/>
    </row>
    <row r="12" spans="1:7" x14ac:dyDescent="0.25">
      <c r="B12" s="50" t="s">
        <v>66</v>
      </c>
      <c r="C12" s="44"/>
      <c r="D12" s="44"/>
      <c r="E12" s="51"/>
    </row>
    <row r="13" spans="1:7" x14ac:dyDescent="0.25">
      <c r="B13" s="50" t="s">
        <v>67</v>
      </c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72</v>
      </c>
      <c r="C17" s="55">
        <v>3355.45</v>
      </c>
      <c r="D17" s="48">
        <v>0.35</v>
      </c>
      <c r="E17" s="56">
        <f>(1.1*C17)/(1-D17)</f>
        <v>5678.4538461538459</v>
      </c>
      <c r="F17" s="57">
        <v>41802</v>
      </c>
      <c r="G17" s="28" t="s">
        <v>60</v>
      </c>
    </row>
    <row r="18" spans="1:7" x14ac:dyDescent="0.25">
      <c r="A18" s="1"/>
      <c r="B18" s="50" t="s">
        <v>71</v>
      </c>
      <c r="C18" s="82">
        <f>175*6</f>
        <v>1050</v>
      </c>
      <c r="D18" s="58">
        <v>1</v>
      </c>
      <c r="E18" s="59">
        <f>C18*2</f>
        <v>2100</v>
      </c>
    </row>
    <row r="19" spans="1:7" x14ac:dyDescent="0.25">
      <c r="A19" s="1"/>
      <c r="B19" s="83" t="s">
        <v>68</v>
      </c>
      <c r="C19" s="84">
        <f>250*2</f>
        <v>500</v>
      </c>
      <c r="D19" s="58">
        <v>1</v>
      </c>
      <c r="E19" s="85">
        <f>C19*2</f>
        <v>1000</v>
      </c>
    </row>
    <row r="20" spans="1:7" ht="15.75" thickBot="1" x14ac:dyDescent="0.3">
      <c r="A20" s="1"/>
      <c r="B20" s="52" t="s">
        <v>69</v>
      </c>
      <c r="C20" s="60">
        <f>1705*2</f>
        <v>3410</v>
      </c>
      <c r="D20" s="61">
        <v>1</v>
      </c>
      <c r="E20" s="62">
        <f>C20*2</f>
        <v>6820</v>
      </c>
    </row>
    <row r="21" spans="1:7" ht="15.75" thickBot="1" x14ac:dyDescent="0.3">
      <c r="A21" s="1"/>
      <c r="B21" s="27"/>
      <c r="C21" s="63"/>
      <c r="D21" s="70" t="s">
        <v>54</v>
      </c>
      <c r="E21" s="66">
        <f>SUM(E17:E20)</f>
        <v>15598.453846153847</v>
      </c>
      <c r="F21" s="71"/>
    </row>
    <row r="22" spans="1:7" ht="15.75" thickBot="1" x14ac:dyDescent="0.3">
      <c r="B22" s="1"/>
      <c r="C22" s="63"/>
      <c r="D22" s="27"/>
      <c r="E22" s="63"/>
      <c r="F22" s="6" t="s">
        <v>28</v>
      </c>
      <c r="G22" s="6" t="s">
        <v>16</v>
      </c>
    </row>
    <row r="23" spans="1:7" ht="15.75" thickBot="1" x14ac:dyDescent="0.3">
      <c r="A23" s="6" t="s">
        <v>27</v>
      </c>
      <c r="B23" s="64" t="s">
        <v>70</v>
      </c>
      <c r="C23" s="55">
        <v>500</v>
      </c>
      <c r="D23" s="48">
        <v>1</v>
      </c>
      <c r="E23" s="56">
        <f>C23*(1+D23)</f>
        <v>1000</v>
      </c>
      <c r="F23" s="57">
        <v>41802</v>
      </c>
      <c r="G23" s="28" t="s">
        <v>60</v>
      </c>
    </row>
    <row r="24" spans="1:7" ht="15.75" thickBot="1" x14ac:dyDescent="0.3">
      <c r="B24" s="65"/>
      <c r="C24" s="60"/>
      <c r="D24" s="61">
        <v>1</v>
      </c>
      <c r="E24" s="62">
        <f>C24*(1+D24)</f>
        <v>0</v>
      </c>
    </row>
    <row r="25" spans="1:7" ht="15.75" thickBot="1" x14ac:dyDescent="0.3">
      <c r="D25" s="70" t="s">
        <v>54</v>
      </c>
      <c r="E25" s="66">
        <f>SUM(E23:E24)</f>
        <v>1000</v>
      </c>
      <c r="F25" s="71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2</v>
      </c>
      <c r="D29" s="28">
        <v>5</v>
      </c>
      <c r="E29" s="28">
        <v>4</v>
      </c>
      <c r="F29" s="57">
        <v>41802</v>
      </c>
      <c r="G29" s="28" t="s">
        <v>60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6">
        <f>SUM(C29:D29)*1800</f>
        <v>12600</v>
      </c>
      <c r="C33" s="57">
        <v>41802</v>
      </c>
      <c r="D33" s="28" t="s">
        <v>60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1" t="s">
        <v>59</v>
      </c>
      <c r="B35" s="28"/>
    </row>
    <row r="36" spans="1:6" ht="15.75" thickBot="1" x14ac:dyDescent="0.3">
      <c r="A36" s="70" t="s">
        <v>54</v>
      </c>
      <c r="B36" s="68">
        <f>SUM(B33:B34)</f>
        <v>12600</v>
      </c>
      <c r="C36" s="71"/>
    </row>
    <row r="37" spans="1:6" ht="15.75" thickBot="1" x14ac:dyDescent="0.3">
      <c r="A37" s="1"/>
      <c r="B37" s="26"/>
      <c r="C37" s="6" t="s">
        <v>28</v>
      </c>
      <c r="D37" s="6" t="s">
        <v>16</v>
      </c>
    </row>
    <row r="38" spans="1:6" ht="15.75" thickBot="1" x14ac:dyDescent="0.3">
      <c r="A38" s="6" t="s">
        <v>29</v>
      </c>
      <c r="B38" s="66">
        <v>0</v>
      </c>
      <c r="C38" s="57">
        <v>41802</v>
      </c>
      <c r="D38" s="28" t="s">
        <v>60</v>
      </c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B41" s="28"/>
    </row>
    <row r="42" spans="1:6" ht="15.75" thickBot="1" x14ac:dyDescent="0.3">
      <c r="A42" s="70" t="s">
        <v>54</v>
      </c>
      <c r="B42" s="68">
        <f>SUM(B38:B41)</f>
        <v>0</v>
      </c>
      <c r="C42" s="71"/>
    </row>
    <row r="43" spans="1:6" ht="15.75" thickBot="1" x14ac:dyDescent="0.3">
      <c r="B43" s="27"/>
      <c r="E43" t="s">
        <v>55</v>
      </c>
      <c r="F43" t="s">
        <v>56</v>
      </c>
    </row>
    <row r="44" spans="1:6" ht="15.75" thickBot="1" x14ac:dyDescent="0.3">
      <c r="A44" s="6" t="s">
        <v>15</v>
      </c>
      <c r="B44" s="67"/>
      <c r="D44" s="68">
        <f>B42+B36+E25+E21+E15</f>
        <v>29198.453846153847</v>
      </c>
      <c r="E44" s="71"/>
      <c r="F44" s="71"/>
    </row>
    <row r="47" spans="1:6" x14ac:dyDescent="0.25">
      <c r="A47" t="s">
        <v>61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2014-06-12T20:52:30Z</dcterms:modified>
</cp:coreProperties>
</file>