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815" yWindow="420" windowWidth="16515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2" l="1"/>
  <c r="E18" i="2" l="1"/>
  <c r="E15" i="2" l="1"/>
  <c r="B40" i="2" l="1"/>
  <c r="B32" i="2" l="1"/>
  <c r="B34" i="2" s="1"/>
  <c r="E23" i="2"/>
  <c r="E22" i="2"/>
  <c r="E24" i="2" s="1"/>
  <c r="E19" i="2"/>
  <c r="E17" i="2"/>
  <c r="E9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<sst xmlns="http://schemas.openxmlformats.org/spreadsheetml/2006/main" count="95" uniqueCount="68">
  <si>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</si>
  <si>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</si>
  <si>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</si>
  <si>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</si>
  <si>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</si>
  <si>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</si>
  <si>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</si>
  <si>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</si>
  <si>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</si>
  <si>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</si>
  <si>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</si>
  <si>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</si>
  <si>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</si>
  <si>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</si>
  <si>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</si>
  <si>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</si>
  <si>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</si>
  <si>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</si>
  <si>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</si>
  <si>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</si>
  <si>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</si>
  <si>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</si>
  <si>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</si>
  <si>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</si>
  <si>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</si>
  <si>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</si>
  <si>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</si>
  <si>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</si>
  <si>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</si>
  <si>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</si>
  <si>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</si>
  <si>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</si>
  <si>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</si>
  <si>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</si>
  <si>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</si>
  <si>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</si>
  <si>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</si>
  <si>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</si>
  <si>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</si>
  <si>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</si>
  <si>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</si>
  <si>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</si>
  <si>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</si>
  <si>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</si>
  <si>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</si>
  <si>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</si>
  <si>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</si>
  <si>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</si>
  <si>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</si>
  <si>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</si>
  <si>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</si>
  <si>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</si>
  <si>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</si>
  <si>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</si>
  <si>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</si>
  <si>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</si>
  <si>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</si>
  <si>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</si>
  <si>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</si>
  <si>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Jacobs Duct</t>
  </si>
  <si>
    <t>Gripples</t>
  </si>
  <si>
    <t>010714-01</t>
  </si>
  <si>
    <t>Mike Connors</t>
  </si>
  <si>
    <t>Plenum</t>
  </si>
  <si>
    <t>Fire Damper</t>
  </si>
  <si>
    <t>MDT</t>
  </si>
  <si>
    <t>Joe's Racing Layout 2</t>
  </si>
  <si>
    <t>A Mist80TF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</si>
</sst>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8" xfId="0" applyFont="1" applyBorder="1"/>
    <xf numFmtId="44" fontId="0" fillId="0" borderId="39" xfId="1" applyFont="1" applyBorder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42"/>
  <sheetViews>
    <sheetView tabSelected="1" zoomScaleNormal="100" workbookViewId="0">
      <selection activeCell="E31" sqref="E31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66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5">
        <v>41642</v>
      </c>
    </row>
    <row r="5" spans="1:7" ht="16.5" thickBot="1" x14ac:dyDescent="0.3">
      <c r="A5" s="1"/>
      <c r="B5" s="1"/>
      <c r="C5" s="1"/>
      <c r="D5" s="5" t="s">
        <v>25</v>
      </c>
      <c r="E5" t="s">
        <v>61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67</v>
      </c>
      <c r="C9" s="47"/>
      <c r="D9" s="48">
        <v>0</v>
      </c>
      <c r="E9" s="49">
        <f>D9*C9</f>
        <v>0</v>
      </c>
      <c r="F9" s="50">
        <v>41646</v>
      </c>
      <c r="G9" s="28" t="s">
        <v>65</v>
      </c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59</v>
      </c>
      <c r="C17" s="56">
        <v>7994.08</v>
      </c>
      <c r="D17" s="48">
        <v>0.35</v>
      </c>
      <c r="E17" s="57">
        <f>(1.1*C17)/(1-D17)</f>
        <v>13528.443076923078</v>
      </c>
      <c r="F17" s="50">
        <v>41646</v>
      </c>
      <c r="G17" s="28" t="s">
        <v>65</v>
      </c>
    </row>
    <row r="18" spans="1:7" x14ac:dyDescent="0.25">
      <c r="A18" s="1"/>
      <c r="B18" s="51" t="s">
        <v>63</v>
      </c>
      <c r="C18" s="83">
        <v>125</v>
      </c>
      <c r="D18" s="58">
        <v>1</v>
      </c>
      <c r="E18" s="59">
        <f>C18*(1+D18)</f>
        <v>250</v>
      </c>
    </row>
    <row r="19" spans="1:7" ht="15.75" thickBot="1" x14ac:dyDescent="0.3">
      <c r="A19" s="1"/>
      <c r="B19" s="53" t="s">
        <v>64</v>
      </c>
      <c r="C19" s="60">
        <f>6*150</f>
        <v>900</v>
      </c>
      <c r="D19" s="61">
        <v>0</v>
      </c>
      <c r="E19" s="62">
        <f>C19</f>
        <v>900</v>
      </c>
    </row>
    <row r="20" spans="1:7" ht="15.75" thickBot="1" x14ac:dyDescent="0.3">
      <c r="A20" s="1"/>
      <c r="B20" s="27"/>
      <c r="C20" s="63"/>
      <c r="D20" s="69" t="s">
        <v>54</v>
      </c>
      <c r="E20" s="82">
        <f>SUM(E17:E19)</f>
        <v>14678.443076923078</v>
      </c>
      <c r="F20" s="70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1" t="s">
        <v>60</v>
      </c>
      <c r="C22" s="56">
        <v>500</v>
      </c>
      <c r="D22" s="48">
        <v>1</v>
      </c>
      <c r="E22" s="57">
        <f>C22*(1+D22)</f>
        <v>1000</v>
      </c>
      <c r="F22" s="50">
        <v>41646</v>
      </c>
      <c r="G22" s="28" t="s">
        <v>65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9" t="s">
        <v>54</v>
      </c>
      <c r="E24" s="65">
        <f>SUM(E22:E23)</f>
        <v>1000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/>
      <c r="D28" s="28">
        <v>3</v>
      </c>
      <c r="E28" s="28">
        <v>3</v>
      </c>
      <c r="F28" s="50">
        <v>41646</v>
      </c>
      <c r="G28" s="28" t="s">
        <v>65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5400</v>
      </c>
      <c r="C32" s="50">
        <v>41646</v>
      </c>
      <c r="D32" s="28" t="s">
        <v>65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9" t="s">
        <v>54</v>
      </c>
      <c r="B34" s="67">
        <f>SUM(B32:B33)</f>
        <v>5400</v>
      </c>
      <c r="C34" s="70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5">
        <v>0</v>
      </c>
      <c r="C36" s="50">
        <v>41646</v>
      </c>
      <c r="D36" s="28" t="s">
        <v>65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9" t="s">
        <v>54</v>
      </c>
      <c r="B40" s="67">
        <f>SUM(B36:B39)</f>
        <v>0</v>
      </c>
      <c r="C40" s="70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6"/>
      <c r="D42" s="67">
        <f>B40+B34+E24+E20+E15</f>
        <v>21078.443076923078</v>
      </c>
      <c r="E42" s="70"/>
      <c r="F42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2014-01-07T17:02:55Z</dcterms:modified>
</cp:coreProperties>
</file>