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2" l="1"/>
  <c r="E25" i="2" s="1"/>
  <c r="E20" i="2"/>
  <c r="C22" i="2"/>
  <c r="E15" i="2" l="1"/>
  <c r="B41" i="2" l="1"/>
  <c r="B33" i="2" l="1"/>
  <c r="B35" i="2" s="1"/>
  <c r="D43" i="2" s="1"/>
  <c r="E24" i="2"/>
  <c r="E22" i="2"/>
  <c r="E19" i="2"/>
  <c r="E18" i="2"/>
  <c r="E17" i="2"/>
  <c r="E9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<sst xmlns="http://schemas.openxmlformats.org/spreadsheetml/2006/main" count="98" uniqueCount="71">
  <si>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</si>
  <si>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</si>
  <si>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</si>
  <si>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</si>
  <si>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</si>
  <si>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</si>
  <si>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</si>
  <si>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</si>
  <si>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</si>
  <si>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</si>
  <si>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</si>
  <si>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</si>
  <si>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</si>
  <si>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</si>
  <si>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</si>
  <si>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</si>
  <si>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</si>
  <si>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</si>
  <si>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</si>
  <si>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</si>
  <si>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</si>
  <si>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</si>
  <si>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</si>
  <si>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</si>
  <si>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</si>
  <si>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</si>
  <si>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</si>
  <si>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</si>
  <si>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</si>
  <si>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</si>
  <si>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</si>
  <si>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</si>
  <si>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</si>
  <si>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</si>
  <si>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</si>
  <si>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</si>
  <si>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</si>
  <si>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</si>
  <si>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</si>
  <si>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</si>
  <si>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</si>
  <si>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</si>
  <si>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</si>
  <si>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</si>
  <si>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</si>
  <si>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</si>
  <si>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</si>
  <si>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</si>
  <si>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</si>
  <si>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</si>
  <si>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</si>
  <si>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</si>
  <si>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</si>
  <si>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</si>
  <si>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</si>
  <si>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</si>
  <si>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</si>
  <si>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</si>
  <si>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</si>
  <si>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Fan - 13000 CFM</t>
  </si>
  <si>
    <t>Silencer @ 13000 CFM</t>
  </si>
  <si>
    <t>K/B</t>
  </si>
  <si>
    <t>Arm Stands</t>
  </si>
  <si>
    <t>Transitions</t>
  </si>
  <si>
    <t>Gripples</t>
  </si>
  <si>
    <t>Arms</t>
  </si>
  <si>
    <t>Arm Brackets</t>
  </si>
  <si>
    <t>Mark Edwards</t>
  </si>
  <si>
    <t>Industrial Manufacturing</t>
  </si>
  <si>
    <t>120513-02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</si>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</sst>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/>
    <xf numFmtId="44" fontId="0" fillId="0" borderId="39" xfId="0" applyNumberFormat="1" applyBorder="1"/>
    <xf numFmtId="0" fontId="1" fillId="0" borderId="3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0"/>
      <c r="C5" s="79"/>
      <c r="D5" s="7"/>
      <c r="E5" s="79"/>
      <c r="J5" s="11"/>
      <c r="K5" s="12"/>
      <c r="L5" s="12"/>
      <c r="M5" s="13"/>
      <c r="O5" s="75"/>
      <c r="P5" s="76"/>
    </row>
    <row r="6" spans="1:16" x14ac:dyDescent="0.25">
      <c r="C6" s="81"/>
      <c r="D6" s="82"/>
      <c r="E6" s="79"/>
      <c r="J6" s="11"/>
      <c r="K6" s="12"/>
      <c r="L6" s="12"/>
      <c r="M6" s="13"/>
      <c r="O6" s="77"/>
      <c r="P6" s="78"/>
    </row>
    <row r="7" spans="1:16" x14ac:dyDescent="0.25">
      <c r="C7" s="79"/>
      <c r="D7" s="7"/>
      <c r="E7" s="79"/>
      <c r="J7" s="11"/>
      <c r="K7" s="12"/>
      <c r="L7" s="12"/>
      <c r="M7" s="13"/>
      <c r="O7" s="77"/>
      <c r="P7" s="78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9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9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6" zoomScaleNormal="100" workbookViewId="0">
      <selection activeCell="C46" sqref="C4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67</v>
      </c>
    </row>
    <row r="4" spans="1:7" x14ac:dyDescent="0.25">
      <c r="A4" s="1"/>
      <c r="B4" s="1"/>
      <c r="C4" s="1"/>
      <c r="D4" s="5" t="s">
        <v>41</v>
      </c>
      <c r="E4" s="45">
        <v>41610</v>
      </c>
    </row>
    <row r="5" spans="1:7" ht="16.5" thickBot="1" x14ac:dyDescent="0.3">
      <c r="A5" s="1"/>
      <c r="B5" s="1"/>
      <c r="C5" s="1"/>
      <c r="D5" s="5" t="s">
        <v>25</v>
      </c>
      <c r="E5" t="s">
        <v>69</v>
      </c>
      <c r="F5" s="73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4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59</v>
      </c>
      <c r="C9" s="47"/>
      <c r="D9" s="48">
        <v>0</v>
      </c>
      <c r="E9" s="49">
        <f>D9*C9</f>
        <v>0</v>
      </c>
      <c r="F9" s="50">
        <v>41613</v>
      </c>
      <c r="G9" s="28" t="s">
        <v>70</v>
      </c>
    </row>
    <row r="10" spans="1:7" x14ac:dyDescent="0.25">
      <c r="B10" s="51" t="s">
        <v>60</v>
      </c>
      <c r="C10" s="44"/>
      <c r="D10" s="44"/>
      <c r="E10" s="52"/>
    </row>
    <row r="11" spans="1:7" x14ac:dyDescent="0.25">
      <c r="B11" s="51" t="s">
        <v>65</v>
      </c>
      <c r="C11" s="44"/>
      <c r="D11" s="44"/>
      <c r="E11" s="52"/>
    </row>
    <row r="12" spans="1:7" x14ac:dyDescent="0.25">
      <c r="B12" s="51" t="s">
        <v>66</v>
      </c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1" t="s">
        <v>54</v>
      </c>
      <c r="E15" s="70">
        <f>SUM(E9:E14)</f>
        <v>0</v>
      </c>
      <c r="F15" s="72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6">
        <v>12948.31</v>
      </c>
      <c r="D17" s="48">
        <v>0.35</v>
      </c>
      <c r="E17" s="57">
        <f>(1.1*C17)/(1-D17)</f>
        <v>21912.524615384616</v>
      </c>
      <c r="F17" s="50">
        <v>41613</v>
      </c>
      <c r="G17" s="28" t="s">
        <v>70</v>
      </c>
    </row>
    <row r="18" spans="1:7" x14ac:dyDescent="0.25">
      <c r="A18" s="1"/>
      <c r="B18" s="51"/>
      <c r="C18" s="58"/>
      <c r="D18" s="59">
        <v>0.35</v>
      </c>
      <c r="E18" s="60">
        <f t="shared" ref="E18" si="0">(1.1*C18)/(1-D18)</f>
        <v>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71" t="s">
        <v>54</v>
      </c>
      <c r="E20" s="67">
        <f>SUM(E17:E19)</f>
        <v>21912.524615384616</v>
      </c>
      <c r="F20" s="72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5" t="s">
        <v>62</v>
      </c>
      <c r="C22" s="56">
        <f>13*150</f>
        <v>1950</v>
      </c>
      <c r="D22" s="48">
        <v>1</v>
      </c>
      <c r="E22" s="57">
        <f>C22*(1+D22)</f>
        <v>3900</v>
      </c>
      <c r="F22" s="50">
        <v>41613</v>
      </c>
      <c r="G22" s="28" t="s">
        <v>70</v>
      </c>
    </row>
    <row r="23" spans="1:7" x14ac:dyDescent="0.25">
      <c r="A23" s="6"/>
      <c r="B23" s="85" t="s">
        <v>64</v>
      </c>
      <c r="C23" s="58">
        <v>500</v>
      </c>
      <c r="D23" s="59">
        <v>1</v>
      </c>
      <c r="E23" s="60">
        <f>C23*(1+D23)</f>
        <v>1000</v>
      </c>
      <c r="F23" s="83"/>
      <c r="G23" s="27"/>
    </row>
    <row r="24" spans="1:7" ht="15.75" thickBot="1" x14ac:dyDescent="0.3">
      <c r="B24" s="66" t="s">
        <v>63</v>
      </c>
      <c r="C24" s="61">
        <v>300</v>
      </c>
      <c r="D24" s="62">
        <v>1</v>
      </c>
      <c r="E24" s="63">
        <f>C24*(1+D24)</f>
        <v>600</v>
      </c>
    </row>
    <row r="25" spans="1:7" ht="15.75" thickBot="1" x14ac:dyDescent="0.3">
      <c r="D25" s="71" t="s">
        <v>54</v>
      </c>
      <c r="E25" s="84">
        <f>SUM(E22:E24)</f>
        <v>5500</v>
      </c>
      <c r="F25" s="72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4</v>
      </c>
      <c r="E29" s="28"/>
      <c r="F29" s="50">
        <v>41613</v>
      </c>
      <c r="G29" s="28" t="s">
        <v>70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7">
        <f>SUM(C29:D29)*1800</f>
        <v>9000</v>
      </c>
      <c r="C33" s="50">
        <v>41613</v>
      </c>
      <c r="D33" s="28" t="s">
        <v>70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1" t="s">
        <v>54</v>
      </c>
      <c r="B35" s="69">
        <f>SUM(B33:B34)</f>
        <v>9000</v>
      </c>
      <c r="C35" s="72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7">
        <v>0</v>
      </c>
      <c r="C37" s="50">
        <v>41613</v>
      </c>
      <c r="D37" s="28" t="s">
        <v>70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1" t="s">
        <v>54</v>
      </c>
      <c r="B41" s="69">
        <f>SUM(B37:B40)</f>
        <v>0</v>
      </c>
      <c r="C41" s="72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8"/>
      <c r="D43" s="69">
        <f>B41+B35+E25+E20+E15</f>
        <v>36412.524615384616</v>
      </c>
      <c r="E43" s="72"/>
      <c r="F43" s="72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2013-12-05T21:54:31Z</dcterms:modified>
</cp:coreProperties>
</file>