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4355" windowHeight="793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3" i="2" l="1"/>
  <c r="E25" i="2" s="1"/>
  <c r="E20" i="2"/>
  <c r="C22" i="2"/>
  <c r="E15" i="2" l="1"/>
  <c r="B41" i="2" l="1"/>
  <c r="B33" i="2" l="1"/>
  <c r="B35" i="2" s="1"/>
  <c r="E24" i="2"/>
  <c r="E22" i="2"/>
  <c r="E19" i="2"/>
  <c r="E18" i="2"/>
  <c r="E17" i="2"/>
  <c r="E9" i="2"/>
  <c r="D43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<sst xmlns="http://schemas.openxmlformats.org/spreadsheetml/2006/main" count="104" uniqueCount="77">
  <si>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</si>
  <si>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</si>
  <si>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</si>
  <si>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</si>
  <si>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</si>
  <si>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</si>
  <si>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</si>
  <si>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</si>
  <si>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</si>
  <si>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</si>
  <si>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</si>
  <si>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</si>
  <si>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</si>
  <si>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</si>
  <si>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</si>
  <si>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</si>
  <si>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</si>
  <si>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</si>
  <si>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</si>
  <si>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</si>
  <si>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</si>
  <si>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</si>
  <si>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</si>
  <si>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</si>
  <si>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</si>
  <si>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</si>
  <si>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</si>
  <si>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</si>
  <si>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</si>
  <si>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</si>
  <si>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</si>
  <si>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</si>
  <si>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</si>
  <si>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</si>
  <si>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</si>
  <si>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</si>
  <si>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</si>
  <si>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</si>
  <si>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</si>
  <si>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</si>
  <si>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</si>
  <si>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</si>
  <si>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</si>
  <si>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</si>
  <si>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</si>
  <si>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</si>
  <si>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</si>
  <si>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</si>
  <si>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</si>
  <si>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</si>
  <si>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</si>
  <si>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</si>
  <si>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</si>
  <si>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</si>
  <si>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</si>
  <si>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</si>
  <si>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</si>
  <si>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</si>
  <si>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</si>
  <si>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 xml:space="preserve">Airline </t>
  </si>
  <si>
    <t xml:space="preserve">Rodney </t>
  </si>
  <si>
    <t>rental car</t>
  </si>
  <si>
    <t>True North /Billings MT</t>
  </si>
  <si>
    <t xml:space="preserve">Marathon /   MT </t>
  </si>
  <si>
    <t>JR Automation/ MI</t>
  </si>
  <si>
    <t xml:space="preserve">rental car </t>
  </si>
  <si>
    <t xml:space="preserve">Daniel </t>
  </si>
  <si>
    <t xml:space="preserve">Local 27 </t>
  </si>
  <si>
    <t xml:space="preserve">Innovative </t>
  </si>
  <si>
    <t>Duct - K&amp;B</t>
  </si>
  <si>
    <t>Stands</t>
  </si>
  <si>
    <t>Act to fan</t>
  </si>
  <si>
    <t>MDT</t>
  </si>
  <si>
    <t>Roof penetration</t>
  </si>
  <si>
    <t>Fred Johnson</t>
  </si>
  <si>
    <t>102313-01</t>
  </si>
  <si>
    <t>Gray Manufacturing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</si>
</sst>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14" fontId="0" fillId="0" borderId="16" xfId="0" applyNumberForma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6" xfId="0" applyNumberFormat="1" applyBorder="1"/>
    <xf numFmtId="0" fontId="1" fillId="0" borderId="39" xfId="0" applyFont="1" applyBorder="1"/>
    <xf numFmtId="44" fontId="0" fillId="0" borderId="26" xfId="1" applyFont="1" applyBorder="1"/>
    <xf numFmtId="14" fontId="0" fillId="0" borderId="0" xfId="0" applyNumberFormat="1" applyBorder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E10" sqref="E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81" t="s">
        <v>60</v>
      </c>
      <c r="B5" t="s">
        <v>63</v>
      </c>
      <c r="C5" s="80">
        <v>41556</v>
      </c>
      <c r="D5" s="7">
        <v>19621</v>
      </c>
      <c r="E5" s="80">
        <v>41556</v>
      </c>
      <c r="F5" s="7">
        <v>11</v>
      </c>
      <c r="G5" s="7">
        <v>28</v>
      </c>
      <c r="H5" s="7">
        <v>9</v>
      </c>
      <c r="J5" s="11"/>
      <c r="K5" s="12"/>
      <c r="L5" s="12"/>
      <c r="M5" s="13"/>
      <c r="N5" t="s">
        <v>59</v>
      </c>
      <c r="O5" s="76"/>
      <c r="P5" s="77"/>
    </row>
    <row r="6" spans="1:16" x14ac:dyDescent="0.25">
      <c r="A6" t="s">
        <v>60</v>
      </c>
      <c r="B6" t="s">
        <v>62</v>
      </c>
      <c r="C6" s="82">
        <v>41558</v>
      </c>
      <c r="D6" s="83">
        <v>20288</v>
      </c>
      <c r="E6" s="80">
        <v>41558</v>
      </c>
      <c r="F6" s="7">
        <v>3</v>
      </c>
      <c r="H6" s="7">
        <v>11</v>
      </c>
      <c r="J6" s="11"/>
      <c r="K6" s="12"/>
      <c r="L6" s="12"/>
      <c r="M6" s="13"/>
      <c r="N6" t="s">
        <v>61</v>
      </c>
      <c r="O6" s="78"/>
      <c r="P6" s="79"/>
    </row>
    <row r="7" spans="1:16" x14ac:dyDescent="0.25">
      <c r="A7" t="s">
        <v>60</v>
      </c>
      <c r="B7" t="s">
        <v>64</v>
      </c>
      <c r="C7" s="80">
        <v>41554</v>
      </c>
      <c r="D7" s="7">
        <v>20075</v>
      </c>
      <c r="E7" s="80">
        <v>41556</v>
      </c>
      <c r="F7" s="7">
        <v>10</v>
      </c>
      <c r="H7" s="7">
        <v>9.25</v>
      </c>
      <c r="J7" s="11"/>
      <c r="K7" s="12"/>
      <c r="L7" s="12"/>
      <c r="M7" s="13"/>
      <c r="N7" t="s">
        <v>65</v>
      </c>
      <c r="O7" s="78"/>
      <c r="P7" s="79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A9" t="s">
        <v>66</v>
      </c>
      <c r="B9" t="s">
        <v>67</v>
      </c>
      <c r="C9" s="45">
        <v>41554</v>
      </c>
      <c r="D9" s="7">
        <v>20240</v>
      </c>
      <c r="E9" s="80">
        <v>41554</v>
      </c>
      <c r="J9" s="11"/>
      <c r="K9" s="12"/>
      <c r="L9" s="12"/>
      <c r="M9" s="13"/>
      <c r="O9" s="39"/>
      <c r="P9" s="36"/>
    </row>
    <row r="10" spans="1:16" x14ac:dyDescent="0.25">
      <c r="A10" t="s">
        <v>66</v>
      </c>
      <c r="B10" t="s">
        <v>68</v>
      </c>
      <c r="C10" s="45"/>
      <c r="D10" s="7">
        <v>20227</v>
      </c>
      <c r="E10" s="80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24</v>
      </c>
      <c r="G16" s="30">
        <f>SUM(G5:G15)</f>
        <v>28</v>
      </c>
      <c r="H16" s="30">
        <f>SUM(H5:H15)</f>
        <v>29.25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zoomScaleNormal="100" workbookViewId="0">
      <selection activeCell="I17" sqref="I17"/>
    </sheetView>
  </sheetViews>
  <sheetFormatPr defaultRowHeight="15" x14ac:dyDescent="0.25"/>
  <cols>
    <col min="1" max="1" width="33.28515625" customWidth="1"/>
    <col min="2" max="2" width="24.85546875" bestFit="1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  <col min="9" max="9" width="11.5703125" bestFit="1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76</v>
      </c>
      <c r="C3" s="1"/>
      <c r="D3" s="5" t="s">
        <v>42</v>
      </c>
      <c r="E3" t="s">
        <v>74</v>
      </c>
    </row>
    <row r="4" spans="1:7" x14ac:dyDescent="0.25">
      <c r="A4" s="1"/>
      <c r="B4" s="1"/>
      <c r="C4" s="1"/>
      <c r="D4" s="5" t="s">
        <v>41</v>
      </c>
      <c r="E4" s="45">
        <v>41570</v>
      </c>
    </row>
    <row r="5" spans="1:7" ht="16.5" thickBot="1" x14ac:dyDescent="0.3">
      <c r="A5" s="1"/>
      <c r="B5" s="1"/>
      <c r="C5" s="1"/>
      <c r="D5" s="5" t="s">
        <v>25</v>
      </c>
      <c r="E5" t="s">
        <v>75</v>
      </c>
      <c r="F5" s="74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5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/>
      <c r="C9" s="47"/>
      <c r="D9" s="48">
        <v>0</v>
      </c>
      <c r="E9" s="49">
        <f>D9*C9</f>
        <v>0</v>
      </c>
      <c r="F9" s="50"/>
      <c r="G9" s="28"/>
    </row>
    <row r="10" spans="1:7" x14ac:dyDescent="0.25">
      <c r="B10" s="51"/>
      <c r="C10" s="44"/>
      <c r="D10" s="44"/>
      <c r="E10" s="52"/>
    </row>
    <row r="11" spans="1:7" x14ac:dyDescent="0.25">
      <c r="B11" s="51"/>
      <c r="C11" s="44"/>
      <c r="D11" s="44"/>
      <c r="E11" s="52"/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72" t="s">
        <v>54</v>
      </c>
      <c r="E15" s="71">
        <f>SUM(E9:E14)</f>
        <v>0</v>
      </c>
      <c r="F15" s="73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9" ht="15.75" thickBot="1" x14ac:dyDescent="0.3">
      <c r="A17" s="6" t="s">
        <v>14</v>
      </c>
      <c r="B17" s="46" t="s">
        <v>69</v>
      </c>
      <c r="C17" s="56">
        <v>64578.509999999995</v>
      </c>
      <c r="D17" s="48">
        <v>0.35</v>
      </c>
      <c r="E17" s="57">
        <f>(1.1*C17)/(1-D17)</f>
        <v>109286.70923076924</v>
      </c>
      <c r="F17" s="58">
        <v>41570</v>
      </c>
      <c r="G17" s="28" t="s">
        <v>72</v>
      </c>
      <c r="I17" s="88"/>
    </row>
    <row r="18" spans="1:9" x14ac:dyDescent="0.25">
      <c r="A18" s="1"/>
      <c r="B18" s="51"/>
      <c r="C18" s="59"/>
      <c r="D18" s="60">
        <v>0.35</v>
      </c>
      <c r="E18" s="61">
        <f t="shared" ref="E18" si="0">(1.1*C18)/(1-D18)</f>
        <v>0</v>
      </c>
    </row>
    <row r="19" spans="1:9" ht="15.75" thickBot="1" x14ac:dyDescent="0.3">
      <c r="A19" s="1"/>
      <c r="B19" s="53"/>
      <c r="C19" s="62"/>
      <c r="D19" s="63">
        <v>0</v>
      </c>
      <c r="E19" s="64">
        <f>C19</f>
        <v>0</v>
      </c>
    </row>
    <row r="20" spans="1:9" ht="15.75" thickBot="1" x14ac:dyDescent="0.3">
      <c r="A20" s="1"/>
      <c r="B20" s="27"/>
      <c r="C20" s="65"/>
      <c r="D20" s="72" t="s">
        <v>54</v>
      </c>
      <c r="E20" s="68">
        <f>SUM(E17:E19)</f>
        <v>109286.70923076924</v>
      </c>
      <c r="F20" s="73"/>
    </row>
    <row r="21" spans="1:9" ht="15.75" thickBot="1" x14ac:dyDescent="0.3">
      <c r="B21" s="1"/>
      <c r="C21" s="65"/>
      <c r="D21" s="27"/>
      <c r="E21" s="65"/>
      <c r="F21" s="6" t="s">
        <v>28</v>
      </c>
      <c r="G21" s="6" t="s">
        <v>16</v>
      </c>
    </row>
    <row r="22" spans="1:9" ht="15.75" thickBot="1" x14ac:dyDescent="0.3">
      <c r="A22" s="6" t="s">
        <v>27</v>
      </c>
      <c r="B22" s="66" t="s">
        <v>70</v>
      </c>
      <c r="C22" s="56">
        <f>40*150</f>
        <v>6000</v>
      </c>
      <c r="D22" s="48">
        <v>1</v>
      </c>
      <c r="E22" s="57">
        <f>C22*(1+D22)</f>
        <v>12000</v>
      </c>
      <c r="F22" s="58">
        <v>41570</v>
      </c>
      <c r="G22" s="28" t="s">
        <v>72</v>
      </c>
    </row>
    <row r="23" spans="1:9" x14ac:dyDescent="0.25">
      <c r="A23" s="6"/>
      <c r="B23" s="85" t="s">
        <v>73</v>
      </c>
      <c r="C23" s="86">
        <v>1500</v>
      </c>
      <c r="D23" s="48">
        <v>2</v>
      </c>
      <c r="E23" s="57">
        <f>C23*(1+D23)</f>
        <v>4500</v>
      </c>
      <c r="F23" s="87"/>
      <c r="G23" s="27"/>
    </row>
    <row r="24" spans="1:9" ht="15.75" thickBot="1" x14ac:dyDescent="0.3">
      <c r="B24" s="67" t="s">
        <v>71</v>
      </c>
      <c r="C24" s="62">
        <v>1500</v>
      </c>
      <c r="D24" s="63">
        <v>1</v>
      </c>
      <c r="E24" s="64">
        <f>C24*(1+D24)</f>
        <v>3000</v>
      </c>
    </row>
    <row r="25" spans="1:9" ht="15.75" thickBot="1" x14ac:dyDescent="0.3">
      <c r="D25" s="72" t="s">
        <v>54</v>
      </c>
      <c r="E25" s="84">
        <f>SUM(E22:E24)</f>
        <v>19500</v>
      </c>
      <c r="F25" s="73"/>
    </row>
    <row r="27" spans="1:9" x14ac:dyDescent="0.25">
      <c r="A27" s="1"/>
    </row>
    <row r="28" spans="1:9" ht="15.75" thickBot="1" x14ac:dyDescent="0.3">
      <c r="A28" s="1"/>
      <c r="C28" s="1" t="s">
        <v>30</v>
      </c>
      <c r="D28" s="1" t="s">
        <v>31</v>
      </c>
      <c r="E28" s="1" t="s">
        <v>32</v>
      </c>
      <c r="F28" s="6" t="s">
        <v>28</v>
      </c>
      <c r="G28" s="6" t="s">
        <v>16</v>
      </c>
    </row>
    <row r="29" spans="1:9" ht="15.75" thickBot="1" x14ac:dyDescent="0.3">
      <c r="A29" s="6" t="s">
        <v>24</v>
      </c>
      <c r="B29" s="29" t="s">
        <v>33</v>
      </c>
      <c r="C29" s="28">
        <v>4</v>
      </c>
      <c r="D29" s="28">
        <v>36</v>
      </c>
      <c r="E29" s="28">
        <v>39</v>
      </c>
      <c r="F29" s="58">
        <v>41570</v>
      </c>
      <c r="G29" s="28" t="s">
        <v>72</v>
      </c>
    </row>
    <row r="30" spans="1:9" ht="15.75" thickBot="1" x14ac:dyDescent="0.3">
      <c r="A30" s="6"/>
      <c r="B30" s="29" t="s">
        <v>34</v>
      </c>
      <c r="C30" s="28"/>
      <c r="D30" s="28"/>
      <c r="E30" s="28"/>
      <c r="F30" s="28"/>
      <c r="G30" s="28"/>
    </row>
    <row r="31" spans="1:9" ht="15.75" thickBot="1" x14ac:dyDescent="0.3">
      <c r="A31" s="1"/>
      <c r="B31" s="29" t="s">
        <v>35</v>
      </c>
      <c r="C31" s="28"/>
      <c r="D31" s="28"/>
      <c r="E31" s="28"/>
      <c r="F31" s="28"/>
      <c r="G31" s="28"/>
    </row>
    <row r="32" spans="1:9" ht="15.75" thickBot="1" x14ac:dyDescent="0.3">
      <c r="A32" s="1"/>
      <c r="C32" s="6" t="s">
        <v>28</v>
      </c>
      <c r="D32" s="6" t="s">
        <v>16</v>
      </c>
      <c r="G32" s="27"/>
    </row>
    <row r="33" spans="1:6" ht="15.75" thickBot="1" x14ac:dyDescent="0.3">
      <c r="A33" s="6" t="s">
        <v>58</v>
      </c>
      <c r="B33" s="68">
        <f>SUM(C29:D29)*1800</f>
        <v>72000</v>
      </c>
      <c r="C33" s="58"/>
      <c r="D33" s="28"/>
    </row>
    <row r="34" spans="1:6" ht="15.75" thickBot="1" x14ac:dyDescent="0.3">
      <c r="A34" s="1" t="s">
        <v>52</v>
      </c>
      <c r="B34" s="28"/>
    </row>
    <row r="35" spans="1:6" ht="15.75" thickBot="1" x14ac:dyDescent="0.3">
      <c r="A35" s="72" t="s">
        <v>54</v>
      </c>
      <c r="B35" s="70">
        <f>SUM(B33:B34)</f>
        <v>72000</v>
      </c>
      <c r="C35" s="73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8">
        <v>0</v>
      </c>
      <c r="C37" s="58"/>
      <c r="D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2" t="s">
        <v>54</v>
      </c>
      <c r="B41" s="70">
        <f>SUM(B37:B40)</f>
        <v>0</v>
      </c>
      <c r="C41" s="73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9"/>
      <c r="D43" s="70">
        <f>SUM(E9:E14)+SUM(E17:E19)+SUM(E22:E24)+SUM(B33:B35)+SUM(B37:B41)</f>
        <v>272786.70923076925</v>
      </c>
      <c r="E43" s="73"/>
      <c r="F43" s="73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Don Justham</cp:lastModifiedBy>
  <cp:lastPrinted>2013-10-15T13:01:26Z</cp:lastPrinted>
  <dcterms:created xsi:type="dcterms:W3CDTF">2013-10-01T11:31:33Z</dcterms:created>
  <dcterms:modified xsi:type="dcterms:W3CDTF">2013-10-23T19:52:17Z</dcterms:modified>
</cp:coreProperties>
</file>