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C23" i="2"/>
  <c r="E19" i="2"/>
  <c r="E18" i="2" l="1"/>
  <c r="E9" i="2" l="1"/>
  <c r="B40" i="2" l="1"/>
  <c r="B32" i="2" l="1"/>
  <c r="B34" i="2" s="1"/>
  <c r="E23" i="2"/>
  <c r="E22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<sst xmlns="http://schemas.openxmlformats.org/spreadsheetml/2006/main" count="95" uniqueCount="70">
  <si>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</si>
  <si>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</si>
  <si>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</si>
  <si>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</si>
  <si>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</si>
  <si>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</si>
  <si>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</si>
  <si>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</si>
  <si>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</si>
  <si>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</si>
  <si>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</si>
  <si>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</si>
  <si>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</si>
  <si>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</si>
  <si>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</si>
  <si>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</si>
  <si>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</si>
  <si>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</si>
  <si>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</si>
  <si>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</si>
  <si>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</si>
  <si>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</si>
  <si>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</si>
  <si>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</si>
  <si>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</si>
  <si>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</si>
  <si>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</si>
  <si>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</si>
  <si>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</si>
  <si>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</si>
  <si>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</si>
  <si>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</si>
  <si>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</si>
  <si>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</si>
  <si>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</si>
  <si>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</si>
  <si>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</si>
  <si>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</si>
  <si>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</si>
  <si>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</si>
  <si>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</si>
  <si>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</si>
  <si>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</si>
  <si>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</si>
  <si>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</si>
  <si>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</si>
  <si>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</si>
  <si>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</si>
  <si>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</si>
  <si>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</si>
  <si>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</si>
  <si>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</si>
  <si>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</si>
  <si>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</si>
  <si>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</si>
  <si>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</si>
  <si>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</si>
  <si>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</si>
  <si>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</si>
  <si>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</si>
  <si>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</si>
  <si>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Derrick Corp</t>
  </si>
  <si>
    <t>Mike Connors</t>
  </si>
  <si>
    <t>061414-01</t>
  </si>
  <si>
    <t>ACT Collector</t>
  </si>
  <si>
    <t>Fan @ 22800 CFM</t>
  </si>
  <si>
    <t>KB Duct</t>
  </si>
  <si>
    <t>Transition</t>
  </si>
  <si>
    <t>Hood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</si>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</sst>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L16" sqref="L1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41795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41807</v>
      </c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66</v>
      </c>
      <c r="C17" s="50">
        <v>3624.78</v>
      </c>
      <c r="D17" s="46">
        <v>0.35</v>
      </c>
      <c r="E17" s="51">
        <f>(1.1*C17)/(1-D17)</f>
        <v>6134.2430769230778</v>
      </c>
      <c r="F17" s="47">
        <v>41807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67</v>
      </c>
      <c r="C19" s="55">
        <v>370</v>
      </c>
      <c r="D19" s="56">
        <v>0</v>
      </c>
      <c r="E19" s="57">
        <f>C19*2</f>
        <v>740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6874.2430769230778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69</v>
      </c>
      <c r="C22" s="50">
        <v>500</v>
      </c>
      <c r="D22" s="46">
        <v>1</v>
      </c>
      <c r="E22" s="51">
        <f>C22*(1+D22)</f>
        <v>1000</v>
      </c>
      <c r="F22" s="47">
        <v>41807</v>
      </c>
      <c r="G22" s="28" t="s">
        <v>59</v>
      </c>
    </row>
    <row r="23" spans="1:7" ht="15.75" thickBot="1" x14ac:dyDescent="0.3">
      <c r="B23" s="77" t="s">
        <v>68</v>
      </c>
      <c r="C23" s="55">
        <f>1625*4</f>
        <v>6500</v>
      </c>
      <c r="D23" s="56">
        <v>1</v>
      </c>
      <c r="E23" s="57">
        <f>C23*(1+D23)</f>
        <v>13000</v>
      </c>
    </row>
    <row r="24" spans="1:7" ht="15.75" thickBot="1" x14ac:dyDescent="0.3">
      <c r="D24" s="62" t="s">
        <v>54</v>
      </c>
      <c r="E24" s="76">
        <f>SUM(E22:E23)</f>
        <v>14000</v>
      </c>
      <c r="F24" s="6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47">
        <v>41807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59">
        <f>SUM(C28:D28)*1800</f>
        <v>10800</v>
      </c>
      <c r="C32" s="47">
        <v>41807</v>
      </c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2" t="s">
        <v>54</v>
      </c>
      <c r="B34" s="61">
        <f>SUM(B32:B33)</f>
        <v>10800</v>
      </c>
      <c r="C34" s="6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59">
        <v>0</v>
      </c>
      <c r="C36" s="47"/>
      <c r="D36" s="28"/>
    </row>
    <row r="37" spans="1:6" ht="15.75" thickBot="1" x14ac:dyDescent="0.3">
      <c r="A37" s="1" t="s">
        <v>60</v>
      </c>
      <c r="B37" s="59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2" t="s">
        <v>54</v>
      </c>
      <c r="B40" s="61">
        <f>SUM(B36:B39)</f>
        <v>0</v>
      </c>
      <c r="C40" s="6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0"/>
      <c r="D42" s="61">
        <f>B40+B34+E24+E20+E15</f>
        <v>31674.243076923078</v>
      </c>
      <c r="E42" s="63"/>
      <c r="F42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2014-06-17T19:51:43Z</dcterms:modified>
</cp:coreProperties>
</file>