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2" l="1"/>
  <c r="E10" i="2" l="1"/>
  <c r="C10" i="2"/>
  <c r="E11" i="2" l="1"/>
  <c r="E19" i="2" l="1"/>
  <c r="E18" i="2" l="1"/>
  <c r="E9" i="2" l="1"/>
  <c r="B40" i="2" l="1"/>
  <c r="B32" i="2" l="1"/>
  <c r="B34" i="2" s="1"/>
  <c r="E23" i="2"/>
  <c r="E22" i="2"/>
  <c r="E24" i="2" s="1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<sst xmlns="http://schemas.openxmlformats.org/spreadsheetml/2006/main" count="99" uniqueCount="72">
  <si>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</si>
  <si>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</si>
  <si>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</si>
  <si>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</si>
  <si>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</si>
  <si>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</si>
  <si>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</si>
  <si>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</si>
  <si>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</si>
  <si>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</si>
  <si>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</si>
  <si>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</si>
  <si>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</si>
  <si>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</si>
  <si>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</si>
  <si>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</si>
  <si>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</si>
  <si>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</si>
  <si>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</si>
  <si>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</si>
  <si>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</si>
  <si>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</si>
  <si>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</si>
  <si>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</si>
  <si>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</si>
  <si>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</si>
  <si>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</si>
  <si>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</si>
  <si>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</si>
  <si>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</si>
  <si>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</si>
  <si>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</si>
  <si>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</si>
  <si>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</si>
  <si>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</si>
  <si>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</si>
  <si>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</si>
  <si>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</si>
  <si>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</si>
  <si>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</si>
  <si>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</si>
  <si>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</si>
  <si>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</si>
  <si>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</si>
  <si>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</si>
  <si>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</si>
  <si>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</si>
  <si>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</si>
  <si>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</si>
  <si>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</si>
  <si>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</si>
  <si>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</si>
  <si>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</si>
  <si>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</si>
  <si>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</si>
  <si>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</si>
  <si>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</si>
  <si>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</si>
  <si>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</si>
  <si>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</si>
  <si>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</si>
  <si>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Airplane Ticket</t>
  </si>
  <si>
    <t>Plenum</t>
  </si>
  <si>
    <t>Dana Holding</t>
  </si>
  <si>
    <t>Richard King</t>
  </si>
  <si>
    <t>121214-01</t>
  </si>
  <si>
    <t>A-Smoke 40</t>
  </si>
  <si>
    <t>Fire Suppression</t>
  </si>
  <si>
    <t>12" Fire Damper</t>
  </si>
  <si>
    <t>Gripples/Hardware</t>
  </si>
  <si>
    <t>Stat-X Install</t>
  </si>
  <si>
    <t>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</si>
</sst>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7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64</v>
      </c>
    </row>
    <row r="4" spans="1:7" x14ac:dyDescent="0.25">
      <c r="A4" s="1"/>
      <c r="B4" s="1"/>
      <c r="C4" s="1"/>
      <c r="D4" s="5" t="s">
        <v>41</v>
      </c>
      <c r="E4" s="44">
        <v>41982</v>
      </c>
    </row>
    <row r="5" spans="1:7" ht="16.5" thickBot="1" x14ac:dyDescent="0.3">
      <c r="A5" s="1"/>
      <c r="B5" s="1"/>
      <c r="C5" s="1"/>
      <c r="D5" s="5" t="s">
        <v>25</v>
      </c>
      <c r="E5" t="s">
        <v>65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66</v>
      </c>
      <c r="C9" s="50"/>
      <c r="D9" s="46">
        <v>0</v>
      </c>
      <c r="E9" s="51">
        <f>C9/(1-D9)</f>
        <v>0</v>
      </c>
      <c r="F9" s="47">
        <v>41985</v>
      </c>
      <c r="G9" s="28" t="s">
        <v>59</v>
      </c>
    </row>
    <row r="10" spans="1:7" x14ac:dyDescent="0.25">
      <c r="B10" s="48" t="s">
        <v>67</v>
      </c>
      <c r="C10" s="52">
        <f>936+1500</f>
        <v>2436</v>
      </c>
      <c r="D10" s="53">
        <v>0</v>
      </c>
      <c r="E10" s="54">
        <f>2953+2000</f>
        <v>4953</v>
      </c>
    </row>
    <row r="11" spans="1:7" x14ac:dyDescent="0.25">
      <c r="B11" s="48" t="s">
        <v>70</v>
      </c>
      <c r="C11" s="52">
        <v>3000</v>
      </c>
      <c r="D11" s="53">
        <v>0</v>
      </c>
      <c r="E11" s="54">
        <f>C11/0.65</f>
        <v>4615.3846153846152</v>
      </c>
    </row>
    <row r="12" spans="1:7" x14ac:dyDescent="0.25">
      <c r="B12" s="48" t="s">
        <v>71</v>
      </c>
      <c r="C12" s="52">
        <v>1466</v>
      </c>
      <c r="D12" s="53">
        <v>1</v>
      </c>
      <c r="E12" s="54">
        <f>C12*2</f>
        <v>2932</v>
      </c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12500.384615384615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719.6</v>
      </c>
      <c r="D17" s="46">
        <v>0.35</v>
      </c>
      <c r="E17" s="51">
        <f>(1.1*C17)/(1-D17)</f>
        <v>1217.7846153846153</v>
      </c>
      <c r="F17" s="47">
        <v>41985</v>
      </c>
      <c r="G17" s="28" t="s">
        <v>59</v>
      </c>
    </row>
    <row r="18" spans="1:7" x14ac:dyDescent="0.25">
      <c r="A18" s="1"/>
      <c r="B18" s="48" t="s">
        <v>68</v>
      </c>
      <c r="C18" s="52">
        <v>150</v>
      </c>
      <c r="D18" s="53">
        <v>0</v>
      </c>
      <c r="E18" s="54">
        <f>C18</f>
        <v>150</v>
      </c>
    </row>
    <row r="19" spans="1:7" ht="15.75" thickBot="1" x14ac:dyDescent="0.3">
      <c r="A19" s="1"/>
      <c r="B19" s="49" t="s">
        <v>62</v>
      </c>
      <c r="C19" s="55">
        <v>125</v>
      </c>
      <c r="D19" s="56">
        <v>0</v>
      </c>
      <c r="E19" s="57">
        <f>C19*2</f>
        <v>250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1617.7846153846153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69</v>
      </c>
      <c r="C22" s="50">
        <v>500</v>
      </c>
      <c r="D22" s="46">
        <v>1</v>
      </c>
      <c r="E22" s="51">
        <f>C22*(1+D22)</f>
        <v>1000</v>
      </c>
      <c r="F22" s="47">
        <v>41985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1000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41985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7200</v>
      </c>
      <c r="C32" s="47">
        <v>41985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7200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>
        <v>41985</v>
      </c>
      <c r="D36" s="28" t="s">
        <v>59</v>
      </c>
    </row>
    <row r="37" spans="1:6" ht="15.75" thickBot="1" x14ac:dyDescent="0.3">
      <c r="A37" s="1" t="s">
        <v>61</v>
      </c>
      <c r="B37" s="60">
        <v>1600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1600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23918.169230769228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2014-12-12T20:27:37Z</dcterms:modified>
</cp:coreProperties>
</file>