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91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D42" i="2" s="1"/>
  <c r="E20" i="2"/>
  <c r="E18" i="2"/>
  <c r="C19" i="2"/>
  <c r="C36" i="2" l="1"/>
  <c r="C32" i="2"/>
  <c r="F28" i="2"/>
  <c r="F22" i="2"/>
  <c r="F17" i="2"/>
  <c r="F9" i="2"/>
  <c r="E9" i="2"/>
  <c r="B40" i="2" l="1"/>
  <c r="B32" i="2" l="1"/>
  <c r="B34" i="2" s="1"/>
  <c r="E23" i="2"/>
  <c r="E22" i="2"/>
  <c r="E19" i="2"/>
  <c r="E17" i="2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<sst xmlns="http://schemas.openxmlformats.org/spreadsheetml/2006/main" count="95" uniqueCount="68">
  <si>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</si>
  <si>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</si>
  <si>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</si>
  <si>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</si>
  <si>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</si>
  <si>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</si>
  <si>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</si>
  <si>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</si>
  <si>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</si>
  <si>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</si>
  <si>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</si>
  <si>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</si>
  <si>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</si>
  <si>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</si>
  <si>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</si>
  <si>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</si>
  <si>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</si>
  <si>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</si>
  <si>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</si>
  <si>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</si>
  <si>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</si>
  <si>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</si>
  <si>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</si>
  <si>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</si>
  <si>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</si>
  <si>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</si>
  <si>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</si>
  <si>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</si>
  <si>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</si>
  <si>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</si>
  <si>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</si>
  <si>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</si>
  <si>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</si>
  <si>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</si>
  <si>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</si>
  <si>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</si>
  <si>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</si>
  <si>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</si>
  <si>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</si>
  <si>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</si>
  <si>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</si>
  <si>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</si>
  <si>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</si>
  <si>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</si>
  <si>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</si>
  <si>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</si>
  <si>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</si>
  <si>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</si>
  <si>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</si>
  <si>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</si>
  <si>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</si>
  <si>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</si>
  <si>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</si>
  <si>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</si>
  <si>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</si>
  <si>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</si>
  <si>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</si>
  <si>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</si>
  <si>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</si>
  <si>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</si>
  <si>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</si>
  <si>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Plenum</t>
  </si>
  <si>
    <t>Fire Damper</t>
  </si>
  <si>
    <t>Gripples</t>
  </si>
  <si>
    <t>A Smoke 40</t>
  </si>
  <si>
    <t>Curtis Screw</t>
  </si>
  <si>
    <t>Ed Sithes</t>
  </si>
  <si>
    <t>020714-01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</si>
</sst>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1" fillId="0" borderId="31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6" sqref="C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s="44" t="s">
        <v>66</v>
      </c>
    </row>
    <row r="4" spans="1:7" x14ac:dyDescent="0.25">
      <c r="A4" s="1"/>
      <c r="B4" s="1"/>
      <c r="C4" s="1"/>
      <c r="D4" s="5" t="s">
        <v>41</v>
      </c>
      <c r="E4" s="44">
        <v>41676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f ca="1">TODAY()</f>
        <v>41677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59" t="s">
        <v>60</v>
      </c>
      <c r="C17" s="50">
        <v>18417.240000000002</v>
      </c>
      <c r="D17" s="46">
        <v>0.35</v>
      </c>
      <c r="E17" s="51">
        <f>(1.1*C17)/(1-D17)</f>
        <v>31167.636923076927</v>
      </c>
      <c r="F17" s="47">
        <f ca="1">TODAY()</f>
        <v>41677</v>
      </c>
      <c r="G17" s="28" t="s">
        <v>59</v>
      </c>
    </row>
    <row r="18" spans="1:7" x14ac:dyDescent="0.25">
      <c r="A18" s="1"/>
      <c r="B18" s="77" t="s">
        <v>61</v>
      </c>
      <c r="C18" s="52">
        <v>210</v>
      </c>
      <c r="D18" s="53">
        <v>1</v>
      </c>
      <c r="E18" s="54">
        <f>C18*(D18+1)</f>
        <v>420</v>
      </c>
    </row>
    <row r="19" spans="1:7" ht="15.75" thickBot="1" x14ac:dyDescent="0.3">
      <c r="A19" s="1"/>
      <c r="B19" s="60" t="s">
        <v>62</v>
      </c>
      <c r="C19" s="55">
        <f>150*12</f>
        <v>1800</v>
      </c>
      <c r="D19" s="56">
        <v>0</v>
      </c>
      <c r="E19" s="57">
        <f>C19</f>
        <v>1800</v>
      </c>
    </row>
    <row r="20" spans="1:7" ht="15.75" thickBot="1" x14ac:dyDescent="0.3">
      <c r="A20" s="1"/>
      <c r="B20" s="27"/>
      <c r="C20" s="58"/>
      <c r="D20" s="64" t="s">
        <v>54</v>
      </c>
      <c r="E20" s="61">
        <f>SUM(E17:E19)</f>
        <v>33387.636923076927</v>
      </c>
      <c r="F20" s="65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63</v>
      </c>
      <c r="C22" s="50">
        <v>600</v>
      </c>
      <c r="D22" s="46">
        <v>1</v>
      </c>
      <c r="E22" s="51">
        <f>C22*(1+D22)</f>
        <v>1200</v>
      </c>
      <c r="F22" s="47">
        <f ca="1">TODAY()</f>
        <v>41677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8">
        <f>SUM(E22:E23)</f>
        <v>1200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7">
        <f ca="1">TODAY()</f>
        <v>41677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10800</v>
      </c>
      <c r="C32" s="47">
        <f ca="1">TODAY()</f>
        <v>41677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10800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f ca="1">TODAY()</f>
        <v>41677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45387.636923076927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2014-02-07T16:12:56Z</dcterms:modified>
</cp:coreProperties>
</file>