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85" yWindow="-60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2" l="1"/>
  <c r="E19" i="2" l="1"/>
  <c r="E18" i="2"/>
  <c r="E15" i="2"/>
  <c r="B41" i="2"/>
  <c r="B32" i="2"/>
  <c r="B35" i="2" s="1"/>
  <c r="E23" i="2"/>
  <c r="E22" i="2"/>
  <c r="E17" i="2"/>
  <c r="E20" i="2" s="1"/>
  <c r="E9" i="2"/>
  <c r="E24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43" i="2" l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<sst xmlns="http://schemas.openxmlformats.org/spreadsheetml/2006/main" count="96" uniqueCount="69">
  <si>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</si>
  <si>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</si>
  <si>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</si>
  <si>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</si>
  <si>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</si>
  <si>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</si>
  <si>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</si>
  <si>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</si>
  <si>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</si>
  <si>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</si>
  <si>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</si>
  <si>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</si>
  <si>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</si>
  <si>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</si>
  <si>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</si>
  <si>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</si>
  <si>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</si>
  <si>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</si>
  <si>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</si>
  <si>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</si>
  <si>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</si>
  <si>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</si>
  <si>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</si>
  <si>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</si>
  <si>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</si>
  <si>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</si>
  <si>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</si>
  <si>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</si>
  <si>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</si>
  <si>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</si>
  <si>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</si>
  <si>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</si>
  <si>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</si>
  <si>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</si>
  <si>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</si>
  <si>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</si>
  <si>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</si>
  <si>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</si>
  <si>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</si>
  <si>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</si>
  <si>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</si>
  <si>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</si>
  <si>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</si>
  <si>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</si>
  <si>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</si>
  <si>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</si>
  <si>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</si>
  <si>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</si>
  <si>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</si>
  <si>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</si>
  <si>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</si>
  <si>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</si>
  <si>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</si>
  <si>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</si>
  <si>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</si>
  <si>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</si>
  <si>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</si>
  <si>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</si>
  <si>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</si>
  <si>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</si>
  <si>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</si>
  <si>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</si>
  <si>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China Springs Spiral</t>
  </si>
  <si>
    <t>Richard King</t>
  </si>
  <si>
    <t>062414-01</t>
  </si>
  <si>
    <t>8000 CFM Fan</t>
  </si>
  <si>
    <t>Platform</t>
  </si>
  <si>
    <t>Hardware</t>
  </si>
  <si>
    <t>Spiral 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</si>
</sst>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44" fontId="0" fillId="0" borderId="31" xfId="0" applyNumberFormat="1" applyBorder="1"/>
    <xf numFmtId="44" fontId="0" fillId="0" borderId="35" xfId="1" applyFont="1" applyBorder="1"/>
    <xf numFmtId="0" fontId="0" fillId="0" borderId="2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7"/>
      <c r="C5" s="76"/>
      <c r="D5" s="7"/>
      <c r="E5" s="76"/>
      <c r="J5" s="11"/>
      <c r="K5" s="12"/>
      <c r="L5" s="12"/>
      <c r="M5" s="13"/>
      <c r="O5" s="72"/>
      <c r="P5" s="73"/>
    </row>
    <row r="6" spans="1:16" x14ac:dyDescent="0.25">
      <c r="C6" s="78"/>
      <c r="D6" s="79"/>
      <c r="E6" s="76"/>
      <c r="J6" s="11"/>
      <c r="K6" s="12"/>
      <c r="L6" s="12"/>
      <c r="M6" s="13"/>
      <c r="O6" s="74"/>
      <c r="P6" s="75"/>
    </row>
    <row r="7" spans="1:16" x14ac:dyDescent="0.25">
      <c r="C7" s="76"/>
      <c r="D7" s="7"/>
      <c r="E7" s="76"/>
      <c r="J7" s="11"/>
      <c r="K7" s="12"/>
      <c r="L7" s="12"/>
      <c r="M7" s="13"/>
      <c r="O7" s="74"/>
      <c r="P7" s="75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6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6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E38" sqref="E3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62</v>
      </c>
      <c r="C3" s="1"/>
      <c r="D3" s="5" t="s">
        <v>42</v>
      </c>
      <c r="E3" t="s">
        <v>63</v>
      </c>
    </row>
    <row r="4" spans="1:7" x14ac:dyDescent="0.25">
      <c r="A4" s="1"/>
      <c r="B4" s="1"/>
      <c r="C4" s="1"/>
      <c r="D4" s="5" t="s">
        <v>41</v>
      </c>
      <c r="E4" s="45">
        <v>41809</v>
      </c>
    </row>
    <row r="5" spans="1:7" ht="16.5" thickBot="1" x14ac:dyDescent="0.3">
      <c r="A5" s="1"/>
      <c r="B5" s="1"/>
      <c r="C5" s="1"/>
      <c r="D5" s="5" t="s">
        <v>25</v>
      </c>
      <c r="E5" t="s">
        <v>64</v>
      </c>
      <c r="F5" s="70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1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65</v>
      </c>
      <c r="C9" s="47"/>
      <c r="D9" s="48">
        <v>0</v>
      </c>
      <c r="E9" s="49">
        <f>D9*C9</f>
        <v>0</v>
      </c>
      <c r="F9" s="57">
        <v>41816</v>
      </c>
      <c r="G9" s="28" t="s">
        <v>60</v>
      </c>
    </row>
    <row r="10" spans="1:7" x14ac:dyDescent="0.25">
      <c r="B10" s="50" t="s">
        <v>66</v>
      </c>
      <c r="C10" s="80">
        <v>500</v>
      </c>
      <c r="D10" s="44"/>
      <c r="E10" s="81">
        <f>C10/0.65</f>
        <v>769.23076923076917</v>
      </c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8" t="s">
        <v>54</v>
      </c>
      <c r="E15" s="82">
        <f>SUM(E9:E14)</f>
        <v>769.23076923076917</v>
      </c>
      <c r="F15" s="69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68</v>
      </c>
      <c r="C17" s="55">
        <v>2443.17</v>
      </c>
      <c r="D17" s="48">
        <v>0.35</v>
      </c>
      <c r="E17" s="56">
        <f>(1.1*C17)/(1-D17)</f>
        <v>4134.5953846153843</v>
      </c>
      <c r="F17" s="57">
        <v>41816</v>
      </c>
      <c r="G17" s="28" t="s">
        <v>60</v>
      </c>
    </row>
    <row r="18" spans="1:7" x14ac:dyDescent="0.25">
      <c r="A18" s="1"/>
      <c r="B18" s="50"/>
      <c r="C18" s="80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8" t="s">
        <v>54</v>
      </c>
      <c r="E20" s="65">
        <f>SUM(E17:E19)</f>
        <v>4134.5953846153843</v>
      </c>
      <c r="F20" s="69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3" t="s">
        <v>67</v>
      </c>
      <c r="C22" s="55">
        <v>200</v>
      </c>
      <c r="D22" s="48">
        <v>1</v>
      </c>
      <c r="E22" s="56">
        <f>C22*(1+D22)</f>
        <v>400</v>
      </c>
      <c r="F22" s="57">
        <v>41816</v>
      </c>
      <c r="G22" s="28" t="s">
        <v>60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8" t="s">
        <v>54</v>
      </c>
      <c r="E24" s="65">
        <f>SUM(E22:E23)</f>
        <v>400</v>
      </c>
      <c r="F24" s="69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57">
        <v>41816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9000</v>
      </c>
      <c r="C32" s="57">
        <v>41816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8" t="s">
        <v>54</v>
      </c>
      <c r="B35" s="67">
        <f>SUM(B32:B33)</f>
        <v>9000</v>
      </c>
      <c r="C35" s="69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800</v>
      </c>
      <c r="C37" s="57">
        <v>41816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8" t="s">
        <v>54</v>
      </c>
      <c r="B41" s="67">
        <f>SUM(B37:B40)</f>
        <v>800</v>
      </c>
      <c r="C41" s="69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15103.826153846154</v>
      </c>
      <c r="E43" s="69"/>
      <c r="F43" s="69"/>
    </row>
    <row r="46" spans="1:6" x14ac:dyDescent="0.25">
      <c r="A46" t="s">
        <v>61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2014-06-26T18:09:14Z</dcterms:modified>
</cp:coreProperties>
</file>