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242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<sst xmlns="http://schemas.openxmlformats.org/spreadsheetml/2006/main" count="96" uniqueCount="70">
  <si>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</si>
  <si>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</si>
  <si>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</si>
  <si>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</si>
  <si>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</si>
  <si>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</si>
  <si>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</si>
  <si>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</si>
  <si>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</si>
  <si>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</si>
  <si>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</si>
  <si>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</si>
  <si>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</si>
  <si>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</si>
  <si>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</si>
  <si>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</si>
  <si>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</si>
  <si>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</si>
  <si>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</si>
  <si>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</si>
  <si>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</si>
  <si>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</si>
  <si>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</si>
  <si>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</si>
  <si>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</si>
  <si>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</si>
  <si>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</si>
  <si>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</si>
  <si>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</si>
  <si>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</si>
  <si>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</si>
  <si>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</si>
  <si>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</si>
  <si>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</si>
  <si>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</si>
  <si>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</si>
  <si>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</si>
  <si>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</si>
  <si>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</si>
  <si>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</si>
  <si>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</si>
  <si>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</si>
  <si>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</si>
  <si>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</si>
  <si>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</si>
  <si>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</si>
  <si>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</si>
  <si>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</si>
  <si>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</si>
  <si>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</si>
  <si>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</si>
  <si>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</si>
  <si>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</si>
  <si>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</si>
  <si>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</si>
  <si>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</si>
  <si>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</si>
  <si>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</si>
  <si>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</si>
  <si>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</si>
  <si>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</si>
  <si>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</si>
  <si>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</si>
  <si>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Eaton - Asheville</t>
  </si>
  <si>
    <t>Jesse Anders</t>
  </si>
  <si>
    <t>K&amp;B</t>
  </si>
  <si>
    <t>WWB</t>
  </si>
  <si>
    <t>Diffuser Box</t>
  </si>
  <si>
    <t>Special Filters</t>
  </si>
  <si>
    <t>With Special Filters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</si>
</sst>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ht="15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20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21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22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37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38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/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9</v>
      </c>
      <c r="B3" s="1"/>
      <c r="C3" s="1"/>
      <c r="D3" s="5" t="s">
        <v>42</v>
      </c>
      <c r="E3" t="s">
        <v>64</v>
      </c>
      <c r="F3" t="s">
        <v>69</v>
      </c>
    </row>
    <row r="4" spans="1:7" ht="15" x14ac:dyDescent="0.25">
      <c r="A4" s="1" t="s">
        <v>63</v>
      </c>
      <c r="B4" s="1"/>
      <c r="C4" s="1"/>
      <c r="D4" s="5" t="s">
        <v>41</v>
      </c>
      <c r="E4" s="44"/>
    </row>
    <row r="5" spans="1:7" ht="16.5" thickBot="1" x14ac:dyDescent="0.3">
      <c r="A5" s="1"/>
      <c r="B5" s="1"/>
      <c r="C5" s="1"/>
      <c r="D5" s="5" t="s">
        <v>25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" thickBot="1" x14ac:dyDescent="0.35">
      <c r="B9" s="45" t="s">
        <v>68</v>
      </c>
      <c r="C9" s="50">
        <v>2729</v>
      </c>
      <c r="D9" s="46">
        <v>0.35</v>
      </c>
      <c r="E9" s="51">
        <f>C9/(1-D9)</f>
        <v>4198.4615384615381</v>
      </c>
      <c r="F9" s="47">
        <v>41933</v>
      </c>
      <c r="G9" s="28" t="s">
        <v>66</v>
      </c>
    </row>
    <row r="10" spans="1:7" x14ac:dyDescent="0.3">
      <c r="B10" s="48" t="s">
        <v>67</v>
      </c>
      <c r="C10" s="52">
        <v>1200</v>
      </c>
      <c r="D10" s="53">
        <v>0.35</v>
      </c>
      <c r="E10" s="51">
        <f>C10/(1-D10)</f>
        <v>1846.1538461538462</v>
      </c>
    </row>
    <row r="11" spans="1:7" x14ac:dyDescent="0.3">
      <c r="B11" s="48"/>
      <c r="C11" s="52"/>
      <c r="D11" s="53">
        <v>0</v>
      </c>
      <c r="E11" s="54"/>
    </row>
    <row r="12" spans="1:7" ht="15" x14ac:dyDescent="0.25">
      <c r="B12" s="48"/>
      <c r="C12" s="52"/>
      <c r="D12" s="53">
        <v>0</v>
      </c>
      <c r="E12" s="54"/>
    </row>
    <row r="13" spans="1:7" ht="15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6044.6153846153848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65</v>
      </c>
      <c r="C17" s="50">
        <v>2065.9499999999998</v>
      </c>
      <c r="D17" s="46">
        <v>0.35</v>
      </c>
      <c r="E17" s="51">
        <f>(1.1*C17)/(1-D17)</f>
        <v>3496.2230769230769</v>
      </c>
      <c r="F17" s="47">
        <v>41994</v>
      </c>
      <c r="G17" s="28" t="s">
        <v>66</v>
      </c>
    </row>
    <row r="18" spans="1:7" ht="15" x14ac:dyDescent="0.25">
      <c r="A18" s="1"/>
      <c r="B18" s="48" t="s">
        <v>59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62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3496.2230769230769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200</v>
      </c>
      <c r="D22" s="46">
        <v>1</v>
      </c>
      <c r="E22" s="51">
        <f>C22*(1+D22)</f>
        <v>400</v>
      </c>
      <c r="F22" s="47">
        <v>41933</v>
      </c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ht="15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</v>
      </c>
      <c r="E28" s="28">
        <v>1</v>
      </c>
      <c r="F28" s="47">
        <v>41933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28</v>
      </c>
      <c r="D31" s="6" t="s">
        <v>16</v>
      </c>
      <c r="G31" s="27"/>
    </row>
    <row r="32" spans="1:7" ht="15" thickBot="1" x14ac:dyDescent="0.35">
      <c r="A32" s="6" t="s">
        <v>58</v>
      </c>
      <c r="B32" s="60">
        <f>SUM(C28:D28)*1800</f>
        <v>3600</v>
      </c>
      <c r="C32" s="47">
        <v>41933</v>
      </c>
      <c r="D32" s="28" t="s">
        <v>66</v>
      </c>
    </row>
    <row r="33" spans="1:6" ht="15" thickBot="1" x14ac:dyDescent="0.35">
      <c r="A33" s="1" t="s">
        <v>52</v>
      </c>
      <c r="B33" s="28"/>
    </row>
    <row r="34" spans="1:6" ht="15" thickBot="1" x14ac:dyDescent="0.35">
      <c r="A34" s="63" t="s">
        <v>54</v>
      </c>
      <c r="B34" s="62">
        <f>SUM(B32:B33)</f>
        <v>3600</v>
      </c>
      <c r="C34" s="64"/>
    </row>
    <row r="35" spans="1:6" ht="15" thickBot="1" x14ac:dyDescent="0.35">
      <c r="A35" s="1"/>
      <c r="B35" s="26"/>
      <c r="C35" s="6" t="s">
        <v>28</v>
      </c>
      <c r="D35" s="6" t="s">
        <v>16</v>
      </c>
    </row>
    <row r="36" spans="1:6" ht="15" thickBot="1" x14ac:dyDescent="0.35">
      <c r="A36" s="6" t="s">
        <v>29</v>
      </c>
      <c r="B36" s="60">
        <v>0</v>
      </c>
      <c r="C36" s="47"/>
      <c r="D36" s="28"/>
    </row>
    <row r="37" spans="1:6" ht="15" thickBot="1" x14ac:dyDescent="0.35">
      <c r="A37" s="1" t="s">
        <v>61</v>
      </c>
      <c r="B37" s="60"/>
    </row>
    <row r="38" spans="1:6" ht="15" thickBot="1" x14ac:dyDescent="0.35">
      <c r="B38" s="28"/>
    </row>
    <row r="39" spans="1:6" ht="15" thickBot="1" x14ac:dyDescent="0.35">
      <c r="B39" s="28"/>
    </row>
    <row r="40" spans="1:6" ht="15" thickBot="1" x14ac:dyDescent="0.35">
      <c r="A40" s="63" t="s">
        <v>54</v>
      </c>
      <c r="B40" s="62">
        <f>SUM(B36:B39)</f>
        <v>0</v>
      </c>
      <c r="C40" s="64"/>
    </row>
    <row r="41" spans="1:6" ht="15" thickBot="1" x14ac:dyDescent="0.35">
      <c r="B41" s="27"/>
      <c r="E41" t="s">
        <v>55</v>
      </c>
      <c r="F41" t="s">
        <v>56</v>
      </c>
    </row>
    <row r="42" spans="1:6" ht="15" thickBot="1" x14ac:dyDescent="0.35">
      <c r="A42" s="6" t="s">
        <v>15</v>
      </c>
      <c r="B42" s="61"/>
      <c r="D42" s="62">
        <f>B40+B34+E24+E20+E15</f>
        <v>13540.838461538462</v>
      </c>
      <c r="E42" s="64"/>
      <c r="F42" s="64"/>
    </row>
  </sheetData>
  <printOptions gridLines="1"/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2014-10-21T13:35:29Z</cp:lastPrinted>
  <dcterms:created xsi:type="dcterms:W3CDTF">2013-10-01T11:31:33Z</dcterms:created>
  <dcterms:modified xsi:type="dcterms:W3CDTF">2014-10-21T13:36:20Z</dcterms:modified>
</cp:coreProperties>
</file>