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65" yWindow="3675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5" i="2" l="1"/>
  <c r="E21" i="2"/>
  <c r="E20" i="2" l="1"/>
  <c r="E18" i="2"/>
  <c r="C18" i="2" l="1"/>
  <c r="E19" i="2"/>
  <c r="E10" i="2"/>
  <c r="E11" i="2"/>
  <c r="E12" i="2"/>
  <c r="E13" i="2"/>
  <c r="E14" i="2"/>
  <c r="E9" i="2"/>
  <c r="B41" i="2" l="1"/>
  <c r="B33" i="2" l="1"/>
  <c r="B35" i="2" s="1"/>
  <c r="E24" i="2"/>
  <c r="E23" i="2"/>
  <c r="E17" i="2"/>
  <c r="E15" i="2"/>
  <c r="D43" i="2" s="1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<sst xmlns="http://schemas.openxmlformats.org/spreadsheetml/2006/main" count="96" uniqueCount="69">
  <si>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</si>
  <si>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</si>
  <si>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</si>
  <si>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</si>
  <si>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</si>
  <si>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</si>
  <si>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</si>
  <si>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</si>
  <si>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</si>
  <si>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</si>
  <si>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</si>
  <si>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</si>
  <si>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</si>
  <si>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</si>
  <si>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</si>
  <si>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</si>
  <si>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</si>
  <si>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</si>
  <si>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</si>
  <si>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</si>
  <si>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</si>
  <si>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</si>
  <si>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</si>
  <si>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</si>
  <si>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</si>
  <si>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</si>
  <si>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</si>
  <si>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</si>
  <si>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</si>
  <si>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</si>
  <si>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</si>
  <si>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</si>
  <si>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</si>
  <si>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</si>
  <si>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</si>
  <si>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</si>
  <si>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</si>
  <si>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</si>
  <si>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</si>
  <si>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</si>
  <si>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</si>
  <si>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</si>
  <si>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</si>
  <si>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</si>
  <si>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</si>
  <si>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</si>
  <si>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</si>
  <si>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</si>
  <si>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</si>
  <si>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</si>
  <si>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</si>
  <si>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</si>
  <si>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</si>
  <si>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</si>
  <si>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</si>
  <si>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</si>
  <si>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</si>
  <si>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</si>
  <si>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</si>
  <si>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</si>
  <si>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AB A-Mist 80TF</t>
  </si>
  <si>
    <t>Jacobs Duct</t>
  </si>
  <si>
    <t>Fire Damper</t>
  </si>
  <si>
    <t>Gripples</t>
  </si>
  <si>
    <t>Plenum</t>
  </si>
  <si>
    <t>Throttle Valves</t>
  </si>
  <si>
    <t>Continental Teves</t>
  </si>
  <si>
    <t>Mark Edwards</t>
  </si>
  <si>
    <t>120413-01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</si>
</sst>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44" fontId="0" fillId="0" borderId="40" xfId="1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3"/>
      <c r="C5" s="72"/>
      <c r="D5" s="7"/>
      <c r="E5" s="72"/>
      <c r="J5" s="11"/>
      <c r="K5" s="12"/>
      <c r="L5" s="12"/>
      <c r="M5" s="13"/>
      <c r="O5" s="68"/>
      <c r="P5" s="69"/>
    </row>
    <row r="6" spans="1:16" x14ac:dyDescent="0.25">
      <c r="C6" s="74"/>
      <c r="D6" s="75"/>
      <c r="E6" s="72"/>
      <c r="J6" s="11"/>
      <c r="K6" s="12"/>
      <c r="L6" s="12"/>
      <c r="M6" s="13"/>
      <c r="O6" s="70"/>
      <c r="P6" s="71"/>
    </row>
    <row r="7" spans="1:16" x14ac:dyDescent="0.25">
      <c r="C7" s="72"/>
      <c r="D7" s="7"/>
      <c r="E7" s="72"/>
      <c r="J7" s="11"/>
      <c r="K7" s="12"/>
      <c r="L7" s="12"/>
      <c r="M7" s="13"/>
      <c r="O7" s="70"/>
      <c r="P7" s="71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2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2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5" zoomScaleNormal="100" workbookViewId="0">
      <selection activeCell="C45" sqref="C45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67</v>
      </c>
    </row>
    <row r="4" spans="1:7" x14ac:dyDescent="0.25">
      <c r="A4" s="1"/>
      <c r="B4" s="1"/>
      <c r="C4" s="1"/>
      <c r="D4" s="5" t="s">
        <v>41</v>
      </c>
      <c r="E4" s="44">
        <v>41611</v>
      </c>
    </row>
    <row r="5" spans="1:7" ht="16.5" thickBot="1" x14ac:dyDescent="0.3">
      <c r="A5" s="1"/>
      <c r="B5" s="1"/>
      <c r="C5" s="1"/>
      <c r="D5" s="5" t="s">
        <v>25</v>
      </c>
      <c r="E5" t="s">
        <v>68</v>
      </c>
      <c r="F5" s="66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7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60</v>
      </c>
      <c r="C9" s="50"/>
      <c r="D9" s="46">
        <v>0</v>
      </c>
      <c r="E9" s="51">
        <f>C9/(1-D9)</f>
        <v>0</v>
      </c>
      <c r="F9" s="47">
        <v>41612</v>
      </c>
      <c r="G9" s="28" t="s">
        <v>59</v>
      </c>
    </row>
    <row r="10" spans="1:7" x14ac:dyDescent="0.25">
      <c r="B10" s="48"/>
      <c r="C10" s="52"/>
      <c r="D10" s="53">
        <v>0</v>
      </c>
      <c r="E10" s="54">
        <f t="shared" ref="E10:E14" si="0">C10/(1-D10)</f>
        <v>0</v>
      </c>
    </row>
    <row r="11" spans="1:7" x14ac:dyDescent="0.25">
      <c r="B11" s="48"/>
      <c r="C11" s="52"/>
      <c r="D11" s="53">
        <v>0</v>
      </c>
      <c r="E11" s="54">
        <f t="shared" si="0"/>
        <v>0</v>
      </c>
    </row>
    <row r="12" spans="1:7" x14ac:dyDescent="0.25">
      <c r="B12" s="48"/>
      <c r="C12" s="52"/>
      <c r="D12" s="53">
        <v>0</v>
      </c>
      <c r="E12" s="54">
        <f t="shared" si="0"/>
        <v>0</v>
      </c>
    </row>
    <row r="13" spans="1:7" x14ac:dyDescent="0.25">
      <c r="B13" s="48"/>
      <c r="C13" s="52"/>
      <c r="D13" s="53">
        <v>0</v>
      </c>
      <c r="E13" s="54">
        <f t="shared" si="0"/>
        <v>0</v>
      </c>
    </row>
    <row r="14" spans="1:7" ht="15.75" thickBot="1" x14ac:dyDescent="0.3">
      <c r="B14" s="49"/>
      <c r="C14" s="55"/>
      <c r="D14" s="56">
        <v>0</v>
      </c>
      <c r="E14" s="57">
        <f t="shared" si="0"/>
        <v>0</v>
      </c>
    </row>
    <row r="15" spans="1:7" ht="15.75" thickBot="1" x14ac:dyDescent="0.3">
      <c r="B15" s="27"/>
      <c r="C15" s="27"/>
      <c r="D15" s="64" t="s">
        <v>54</v>
      </c>
      <c r="E15" s="76">
        <f>SUM(E9:E14)</f>
        <v>0</v>
      </c>
      <c r="F15" s="65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61</v>
      </c>
      <c r="C17" s="50">
        <v>12560.37</v>
      </c>
      <c r="D17" s="46">
        <v>0.35</v>
      </c>
      <c r="E17" s="51">
        <f>(1.1*C17)/(1-D17)</f>
        <v>21256.010769230772</v>
      </c>
      <c r="F17" s="47">
        <v>41612</v>
      </c>
      <c r="G17" s="28" t="s">
        <v>59</v>
      </c>
    </row>
    <row r="18" spans="1:7" x14ac:dyDescent="0.25">
      <c r="A18" s="1"/>
      <c r="B18" s="48" t="s">
        <v>62</v>
      </c>
      <c r="C18" s="52">
        <f>9*150</f>
        <v>1350</v>
      </c>
      <c r="D18" s="53">
        <v>0</v>
      </c>
      <c r="E18" s="54">
        <f t="shared" ref="E18" si="1">(1.1*C18)/(1-D18)</f>
        <v>1485.0000000000002</v>
      </c>
    </row>
    <row r="19" spans="1:7" ht="15.75" thickBot="1" x14ac:dyDescent="0.3">
      <c r="A19" s="1"/>
      <c r="B19" s="48" t="s">
        <v>65</v>
      </c>
      <c r="C19" s="52">
        <v>694.1</v>
      </c>
      <c r="D19" s="53">
        <v>0.35</v>
      </c>
      <c r="E19" s="54">
        <f t="shared" ref="E19" si="2">(1.1*C19)/(1-D19)</f>
        <v>1174.6307692307694</v>
      </c>
    </row>
    <row r="20" spans="1:7" ht="15.75" thickBot="1" x14ac:dyDescent="0.3">
      <c r="A20" s="1"/>
      <c r="B20" s="49" t="s">
        <v>64</v>
      </c>
      <c r="C20" s="55">
        <v>165</v>
      </c>
      <c r="D20" s="56">
        <v>1</v>
      </c>
      <c r="E20" s="51">
        <f>C20*(1+D20)</f>
        <v>330</v>
      </c>
    </row>
    <row r="21" spans="1:7" ht="15.75" thickBot="1" x14ac:dyDescent="0.3">
      <c r="A21" s="1"/>
      <c r="B21" s="27"/>
      <c r="C21" s="58"/>
      <c r="D21" s="64" t="s">
        <v>54</v>
      </c>
      <c r="E21" s="77">
        <f>SUM(E17:E20)</f>
        <v>24245.641538461543</v>
      </c>
      <c r="F21" s="65"/>
    </row>
    <row r="22" spans="1:7" ht="15.75" thickBot="1" x14ac:dyDescent="0.3">
      <c r="B22" s="1"/>
      <c r="C22" s="58"/>
      <c r="D22" s="27"/>
      <c r="E22" s="58"/>
      <c r="F22" s="6" t="s">
        <v>28</v>
      </c>
      <c r="G22" s="6" t="s">
        <v>16</v>
      </c>
    </row>
    <row r="23" spans="1:7" ht="15.75" thickBot="1" x14ac:dyDescent="0.3">
      <c r="A23" s="6" t="s">
        <v>27</v>
      </c>
      <c r="B23" s="59" t="s">
        <v>63</v>
      </c>
      <c r="C23" s="50">
        <v>300</v>
      </c>
      <c r="D23" s="46">
        <v>1</v>
      </c>
      <c r="E23" s="51">
        <f>C23*(1+D23)</f>
        <v>600</v>
      </c>
      <c r="F23" s="47">
        <v>41612</v>
      </c>
      <c r="G23" s="28" t="s">
        <v>59</v>
      </c>
    </row>
    <row r="24" spans="1:7" ht="15.75" thickBot="1" x14ac:dyDescent="0.3">
      <c r="B24" s="60"/>
      <c r="C24" s="55"/>
      <c r="D24" s="56">
        <v>1</v>
      </c>
      <c r="E24" s="57">
        <f>C24*(1+D24)</f>
        <v>0</v>
      </c>
    </row>
    <row r="25" spans="1:7" ht="15.75" thickBot="1" x14ac:dyDescent="0.3">
      <c r="D25" s="64" t="s">
        <v>54</v>
      </c>
      <c r="E25" s="78">
        <f>SUM(E23:E24)</f>
        <v>600</v>
      </c>
      <c r="F25" s="65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1</v>
      </c>
      <c r="D29" s="28">
        <v>2.5</v>
      </c>
      <c r="E29" s="28">
        <v>3</v>
      </c>
      <c r="F29" s="47">
        <v>41612</v>
      </c>
      <c r="G29" s="28" t="s">
        <v>59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1">
        <f>SUM(C29:D29)*1800</f>
        <v>6300</v>
      </c>
      <c r="C33" s="47">
        <v>41612</v>
      </c>
      <c r="D33" s="28" t="s">
        <v>59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64" t="s">
        <v>54</v>
      </c>
      <c r="B35" s="63">
        <f>SUM(B33:B34)</f>
        <v>6300</v>
      </c>
      <c r="C35" s="65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1">
        <v>0</v>
      </c>
      <c r="C37" s="47">
        <v>41612</v>
      </c>
      <c r="D37" s="28" t="s">
        <v>59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4" t="s">
        <v>54</v>
      </c>
      <c r="B41" s="63">
        <f>SUM(B37:B40)</f>
        <v>0</v>
      </c>
      <c r="C41" s="65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2"/>
      <c r="D43" s="63">
        <f>B41+B35+E25+E21+E15</f>
        <v>31145.641538461543</v>
      </c>
      <c r="E43" s="65"/>
      <c r="F43" s="65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2013-12-04T18:12:52Z</dcterms:modified>
</cp:coreProperties>
</file>