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1005" windowWidth="24240" windowHeight="1236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1" i="2" l="1"/>
  <c r="B37" i="2"/>
  <c r="C11" i="2" l="1"/>
  <c r="E18" i="2" l="1"/>
  <c r="E9" i="2" l="1"/>
  <c r="B40" i="2" l="1"/>
  <c r="B32" i="2" l="1"/>
  <c r="B34" i="2" s="1"/>
  <c r="E23" i="2"/>
  <c r="E22" i="2"/>
  <c r="E24" i="2" s="1"/>
  <c r="E19" i="2"/>
  <c r="E17" i="2"/>
  <c r="E20" i="2" s="1"/>
  <c r="E15" i="2"/>
  <c r="D42" i="2" s="1"/>
  <c r="H102" i="1" l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<sst xmlns="http://schemas.openxmlformats.org/spreadsheetml/2006/main" count="98" uniqueCount="71">
  <si>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</si>
  <si>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</si>
  <si>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</si>
  <si>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</si>
  <si>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</si>
  <si>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</si>
  <si>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</si>
  <si>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</si>
  <si>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</si>
  <si>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</si>
  <si>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</si>
  <si>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</si>
  <si>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</si>
  <si>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</si>
  <si>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</si>
  <si>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</si>
  <si>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</si>
  <si>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</si>
  <si>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</si>
  <si>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</si>
  <si>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</si>
  <si>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</si>
  <si>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</si>
  <si>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</si>
  <si>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</si>
  <si>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</si>
  <si>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</si>
  <si>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</si>
  <si>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</si>
  <si>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</si>
  <si>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</si>
  <si>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</si>
  <si>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</si>
  <si>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</si>
  <si>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</si>
  <si>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</si>
  <si>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</si>
  <si>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</si>
  <si>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</si>
  <si>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</si>
  <si>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</si>
  <si>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</si>
  <si>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</si>
  <si>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</si>
  <si>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</si>
  <si>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</si>
  <si>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</si>
  <si>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</si>
  <si>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</si>
  <si>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</si>
  <si>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</si>
  <si>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</si>
  <si>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</si>
  <si>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</si>
  <si>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</si>
  <si>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</si>
  <si>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</si>
  <si>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</si>
  <si>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</si>
  <si>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</si>
  <si>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Airplane Ticket</t>
  </si>
  <si>
    <t>Mike Halbert</t>
  </si>
  <si>
    <t>091514-01</t>
  </si>
  <si>
    <t>Spiral</t>
  </si>
  <si>
    <t>(6) WB-1055</t>
  </si>
  <si>
    <t>(6) 1020 Arm</t>
  </si>
  <si>
    <t>(2) Hoods</t>
  </si>
  <si>
    <t>Fan - 10,000 CFM</t>
  </si>
  <si>
    <t>Chevron - 5" Arms</t>
  </si>
  <si>
    <t>Collector (ACT-3-12)  (3.28:1 A:C)</t>
  </si>
  <si>
    <t>Gripples/Hardware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</si>
</sst>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E13" sqref="E13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68</v>
      </c>
      <c r="C3" s="1"/>
      <c r="D3" s="5" t="s">
        <v>42</v>
      </c>
      <c r="E3" t="s">
        <v>61</v>
      </c>
    </row>
    <row r="4" spans="1:7" x14ac:dyDescent="0.25">
      <c r="A4" s="1"/>
      <c r="B4" s="1"/>
      <c r="C4" s="1"/>
      <c r="D4" s="5" t="s">
        <v>41</v>
      </c>
      <c r="E4" s="44">
        <v>41887</v>
      </c>
    </row>
    <row r="5" spans="1:7" ht="16.5" thickBot="1" x14ac:dyDescent="0.3">
      <c r="A5" s="1"/>
      <c r="B5" s="1"/>
      <c r="C5" s="1"/>
      <c r="D5" s="5" t="s">
        <v>25</v>
      </c>
      <c r="E5" t="s">
        <v>62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64</v>
      </c>
      <c r="C9" s="50"/>
      <c r="D9" s="46">
        <v>0</v>
      </c>
      <c r="E9" s="51">
        <f>C9/(1-D9)</f>
        <v>0</v>
      </c>
      <c r="F9" s="47">
        <v>41897</v>
      </c>
      <c r="G9" s="28" t="s">
        <v>59</v>
      </c>
    </row>
    <row r="10" spans="1:7" x14ac:dyDescent="0.25">
      <c r="B10" s="48" t="s">
        <v>65</v>
      </c>
      <c r="C10" s="52"/>
      <c r="D10" s="53">
        <v>0</v>
      </c>
      <c r="E10" s="54"/>
    </row>
    <row r="11" spans="1:7" x14ac:dyDescent="0.25">
      <c r="B11" s="48" t="s">
        <v>66</v>
      </c>
      <c r="C11" s="52">
        <f>2*700</f>
        <v>1400</v>
      </c>
      <c r="D11" s="53">
        <v>0</v>
      </c>
      <c r="E11" s="54">
        <f>C11*2</f>
        <v>2800</v>
      </c>
    </row>
    <row r="12" spans="1:7" x14ac:dyDescent="0.25">
      <c r="B12" s="48" t="s">
        <v>67</v>
      </c>
      <c r="C12" s="52"/>
      <c r="D12" s="53">
        <v>0</v>
      </c>
      <c r="E12" s="54"/>
    </row>
    <row r="13" spans="1:7" x14ac:dyDescent="0.25">
      <c r="B13" s="48" t="s">
        <v>69</v>
      </c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2800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63</v>
      </c>
      <c r="C17" s="50">
        <v>4348.24</v>
      </c>
      <c r="D17" s="46">
        <v>0.35</v>
      </c>
      <c r="E17" s="51">
        <f>(1.1*C17)/(1-D17)</f>
        <v>7358.56</v>
      </c>
      <c r="F17" s="47">
        <v>41897</v>
      </c>
      <c r="G17" s="28" t="s">
        <v>59</v>
      </c>
    </row>
    <row r="18" spans="1:7" x14ac:dyDescent="0.25">
      <c r="A18" s="1"/>
      <c r="B18" s="48"/>
      <c r="C18" s="52"/>
      <c r="D18" s="53">
        <v>0</v>
      </c>
      <c r="E18" s="54">
        <f>C18</f>
        <v>0</v>
      </c>
    </row>
    <row r="19" spans="1:7" ht="15.75" thickBot="1" x14ac:dyDescent="0.3">
      <c r="A19" s="1"/>
      <c r="B19" s="49"/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7358.56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70</v>
      </c>
      <c r="C22" s="50">
        <v>500</v>
      </c>
      <c r="D22" s="46">
        <v>1</v>
      </c>
      <c r="E22" s="51">
        <f>C22*(1+D22)</f>
        <v>1000</v>
      </c>
      <c r="F22" s="47">
        <v>41897</v>
      </c>
      <c r="G22" s="28" t="s">
        <v>59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1000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4</v>
      </c>
      <c r="E28" s="28">
        <v>5</v>
      </c>
      <c r="F28" s="47">
        <v>41897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0">
        <f>SUM(C28:D28)*1800</f>
        <v>10800</v>
      </c>
      <c r="C32" s="47">
        <v>41897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3" t="s">
        <v>54</v>
      </c>
      <c r="B34" s="62">
        <f>SUM(B32:B33)</f>
        <v>10800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0">
        <v>0</v>
      </c>
      <c r="C36" s="47">
        <v>41897</v>
      </c>
      <c r="D36" s="28" t="s">
        <v>59</v>
      </c>
    </row>
    <row r="37" spans="1:6" ht="15.75" thickBot="1" x14ac:dyDescent="0.3">
      <c r="A37" s="1" t="s">
        <v>60</v>
      </c>
      <c r="B37" s="60">
        <f>800*2</f>
        <v>1600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3" t="s">
        <v>54</v>
      </c>
      <c r="B40" s="62">
        <f>SUM(B36:B39)</f>
        <v>1600</v>
      </c>
      <c r="C40" s="64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1"/>
      <c r="D42" s="62">
        <f>B40+B34+E24+E20+E15</f>
        <v>23558.560000000001</v>
      </c>
      <c r="E42" s="64"/>
      <c r="F42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2014-09-15T14:54:13Z</dcterms:modified>
</cp:coreProperties>
</file>