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55" yWindow="19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8" i="1" l="1"/>
  <c r="I28" i="1" s="1"/>
  <c r="H28" i="1"/>
  <c r="H18" i="1"/>
  <c r="G25" i="1"/>
  <c r="G24" i="1"/>
  <c r="G23" i="1"/>
  <c r="G26" i="1"/>
  <c r="G22" i="1"/>
  <c r="G19" i="1" l="1"/>
  <c r="G20" i="1"/>
  <c r="G21" i="1"/>
  <c r="G18" i="1"/>
  <c r="I18" i="1" l="1"/>
  <c r="C8" i="2"/>
  <c r="C2" i="2"/>
  <c r="C3" i="2"/>
  <c r="C4" i="2"/>
  <c r="C5" i="2"/>
  <c r="C6" i="2"/>
  <c r="C7" i="2"/>
  <c r="C1" i="2"/>
  <c r="B5" i="2"/>
  <c r="B7" i="2"/>
  <c r="B6" i="2"/>
  <c r="B4" i="2"/>
  <c r="B3" i="2"/>
  <c r="H35" i="1" l="1"/>
  <c r="G10" i="1"/>
  <c r="H13" i="1"/>
  <c r="I10" i="1" l="1"/>
  <c r="G13" i="1"/>
  <c r="H39" i="1"/>
  <c r="G35" i="1"/>
  <c r="I35" i="1" s="1"/>
  <c r="I13" i="1" l="1"/>
  <c r="G39" i="1"/>
  <c r="I39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<sst xmlns="http://schemas.openxmlformats.org/spreadsheetml/2006/main" count="68" uniqueCount="51">
  <si>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</si>
  <si>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</si>
  <si>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</si>
  <si>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</si>
  <si>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</si>
  <si>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</si>
  <si>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</si>
  <si>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</si>
  <si>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</si>
  <si>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</si>
  <si>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</si>
  <si>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</si>
  <si>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</si>
  <si>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</si>
  <si>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</si>
  <si>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</si>
  <si>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</si>
  <si>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</si>
  <si>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</si>
  <si>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</si>
  <si>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</si>
  <si>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</si>
  <si>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</si>
  <si>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</si>
  <si>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</si>
  <si>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</si>
  <si>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</si>
  <si>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</si>
  <si>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</si>
  <si>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</si>
  <si>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</si>
  <si>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</si>
  <si>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</si>
  <si>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</si>
  <si>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Duct Returned</t>
  </si>
  <si>
    <t>Fred</t>
  </si>
  <si>
    <t>ThyssenKrupp</t>
  </si>
  <si>
    <t>Install FL2&amp;4 GL15-19</t>
  </si>
  <si>
    <t>yes</t>
  </si>
  <si>
    <t>no</t>
  </si>
  <si>
    <t>Absolent</t>
  </si>
  <si>
    <t>A.smoke40</t>
  </si>
  <si>
    <t>Danville, IL</t>
  </si>
  <si>
    <t>Varied</t>
  </si>
  <si>
    <t>varied</t>
  </si>
  <si>
    <t>Fastenal</t>
  </si>
  <si>
    <t>Gripples</t>
  </si>
  <si>
    <t>Triangle Metal</t>
  </si>
  <si>
    <t>Plenum</t>
  </si>
  <si>
    <t>Jacob Tube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</si>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</sst>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9"/>
  <sheetViews>
    <sheetView tabSelected="1" view="pageLayout" zoomScaleNormal="100" zoomScaleSheetLayoutView="115" workbookViewId="0">
      <selection activeCell="B36" sqref="B36:I38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28">
        <v>18629</v>
      </c>
      <c r="D2" s="28"/>
      <c r="E2" s="28"/>
      <c r="F2" s="1"/>
      <c r="G2" s="1" t="s">
        <v>0</v>
      </c>
      <c r="H2" s="18" t="s">
        <v>35</v>
      </c>
      <c r="I2" s="19"/>
    </row>
    <row r="3" spans="1:9" ht="16.5" thickBot="1" x14ac:dyDescent="0.3">
      <c r="B3" s="1" t="s">
        <v>1</v>
      </c>
      <c r="C3" s="21" t="s">
        <v>36</v>
      </c>
      <c r="D3" s="21"/>
      <c r="E3" s="21"/>
      <c r="F3" s="6"/>
      <c r="G3" s="1" t="s">
        <v>20</v>
      </c>
      <c r="H3" s="20">
        <v>4552047956</v>
      </c>
      <c r="I3" s="20"/>
    </row>
    <row r="4" spans="1:9" ht="15.75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1:9" ht="16.5" thickBot="1" x14ac:dyDescent="0.3">
      <c r="B5" s="22" t="s">
        <v>37</v>
      </c>
      <c r="C5" s="23"/>
      <c r="D5" s="23"/>
      <c r="E5" s="23"/>
      <c r="F5" s="23"/>
      <c r="G5" s="23"/>
      <c r="H5" s="23"/>
      <c r="I5" s="24"/>
    </row>
    <row r="6" spans="1:9" ht="15.75" x14ac:dyDescent="0.25">
      <c r="B6" s="1" t="s">
        <v>10</v>
      </c>
      <c r="D6" s="1" t="s">
        <v>38</v>
      </c>
      <c r="E6" s="1" t="s">
        <v>11</v>
      </c>
      <c r="F6" s="1"/>
      <c r="G6" s="3" t="s">
        <v>39</v>
      </c>
      <c r="H6" s="1"/>
      <c r="I6" s="1"/>
    </row>
    <row r="7" spans="1:9" ht="15.75" x14ac:dyDescent="0.25">
      <c r="B7" s="4" t="s">
        <v>12</v>
      </c>
      <c r="D7" s="1" t="s">
        <v>39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31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31"/>
      <c r="B10" s="2" t="s">
        <v>40</v>
      </c>
      <c r="C10" s="5" t="s">
        <v>41</v>
      </c>
      <c r="D10" s="5">
        <v>4669</v>
      </c>
      <c r="E10" s="10">
        <v>16011.45</v>
      </c>
      <c r="F10" s="5">
        <v>1</v>
      </c>
      <c r="G10" s="10">
        <f>E10*F10</f>
        <v>16011.45</v>
      </c>
      <c r="H10" s="10">
        <v>25000</v>
      </c>
      <c r="I10" s="9">
        <f t="shared" ref="I10" si="0">1-(G10/H10)</f>
        <v>0.35954199999999992</v>
      </c>
    </row>
    <row r="11" spans="1:9" ht="15.75" x14ac:dyDescent="0.25">
      <c r="A11" s="31"/>
      <c r="B11" s="2"/>
      <c r="C11" s="5"/>
      <c r="D11" s="5"/>
      <c r="E11" s="10"/>
      <c r="F11" s="5"/>
      <c r="G11" s="10"/>
      <c r="H11" s="10"/>
      <c r="I11" s="9"/>
    </row>
    <row r="12" spans="1:9" ht="15.75" x14ac:dyDescent="0.25">
      <c r="A12" s="31"/>
      <c r="B12" s="2"/>
      <c r="C12" s="5"/>
      <c r="D12" s="5"/>
      <c r="E12" s="10"/>
      <c r="F12" s="5"/>
      <c r="G12" s="10"/>
      <c r="H12" s="10"/>
      <c r="I12" s="9"/>
    </row>
    <row r="13" spans="1:9" ht="26.25" x14ac:dyDescent="0.4">
      <c r="A13" s="31"/>
      <c r="B13" s="29" t="s">
        <v>24</v>
      </c>
      <c r="C13" s="30"/>
      <c r="D13" s="13"/>
      <c r="E13" s="2"/>
      <c r="F13" s="2"/>
      <c r="G13" s="10">
        <f>SUM(G10:G12)</f>
        <v>16011.45</v>
      </c>
      <c r="H13" s="10">
        <f>SUM(H10:H12)</f>
        <v>25000</v>
      </c>
      <c r="I13" s="9">
        <f t="shared" ref="I13" si="1">1-(G13/H13)</f>
        <v>0.35954199999999992</v>
      </c>
    </row>
    <row r="14" spans="1:9" ht="15.75" x14ac:dyDescent="0.25">
      <c r="B14" s="1" t="s">
        <v>6</v>
      </c>
      <c r="C14" s="1"/>
      <c r="D14" s="1"/>
      <c r="E14" s="8" t="s">
        <v>44</v>
      </c>
      <c r="F14" s="8"/>
      <c r="G14" s="1"/>
      <c r="H14" s="1"/>
      <c r="I14" s="1"/>
    </row>
    <row r="15" spans="1:9" ht="15.75" x14ac:dyDescent="0.25">
      <c r="B15" s="1" t="s">
        <v>7</v>
      </c>
      <c r="C15" s="19" t="s">
        <v>42</v>
      </c>
      <c r="D15" s="19"/>
      <c r="E15" s="19"/>
      <c r="F15" s="19"/>
      <c r="G15" s="19"/>
      <c r="H15" s="19"/>
      <c r="I15" s="19"/>
    </row>
    <row r="16" spans="1:9" ht="15.75" x14ac:dyDescent="0.25">
      <c r="B16" s="4" t="s">
        <v>18</v>
      </c>
      <c r="C16" s="33" t="s">
        <v>43</v>
      </c>
      <c r="D16" s="33"/>
      <c r="E16" s="33"/>
      <c r="F16" s="33"/>
      <c r="G16" s="33"/>
      <c r="H16" s="33"/>
      <c r="I16" s="33"/>
    </row>
    <row r="17" spans="1:9" ht="37.5" customHeight="1" x14ac:dyDescent="0.25">
      <c r="A17" s="31" t="s">
        <v>25</v>
      </c>
      <c r="B17" s="17" t="s">
        <v>26</v>
      </c>
      <c r="C17" s="2" t="s">
        <v>27</v>
      </c>
      <c r="D17" s="2" t="s">
        <v>21</v>
      </c>
      <c r="E17" s="5" t="s">
        <v>8</v>
      </c>
      <c r="F17" s="5" t="s">
        <v>3</v>
      </c>
      <c r="G17" s="5" t="s">
        <v>4</v>
      </c>
      <c r="H17" s="7" t="s">
        <v>16</v>
      </c>
      <c r="I17" s="5" t="s">
        <v>5</v>
      </c>
    </row>
    <row r="18" spans="1:9" ht="15.75" x14ac:dyDescent="0.25">
      <c r="A18" s="31"/>
      <c r="B18" s="2" t="s">
        <v>45</v>
      </c>
      <c r="C18" s="16" t="s">
        <v>46</v>
      </c>
      <c r="D18" s="14">
        <v>4681</v>
      </c>
      <c r="E18" s="2">
        <v>143.54</v>
      </c>
      <c r="F18" s="12">
        <v>1</v>
      </c>
      <c r="G18" s="10">
        <f>F18*E18</f>
        <v>143.54</v>
      </c>
      <c r="H18" s="10">
        <f>1070+4255+4255+6600</f>
        <v>16180</v>
      </c>
      <c r="I18" s="9">
        <f>1-(SUM(G18:G26)/H18)</f>
        <v>0.35897033374536458</v>
      </c>
    </row>
    <row r="19" spans="1:9" ht="15.75" x14ac:dyDescent="0.25">
      <c r="A19" s="31"/>
      <c r="B19" s="2" t="s">
        <v>47</v>
      </c>
      <c r="C19" s="16" t="s">
        <v>48</v>
      </c>
      <c r="D19" s="14">
        <v>4680</v>
      </c>
      <c r="E19" s="2">
        <v>125</v>
      </c>
      <c r="F19" s="12">
        <v>1</v>
      </c>
      <c r="G19" s="10">
        <f t="shared" ref="G19:G25" si="2">F19*E19</f>
        <v>125</v>
      </c>
      <c r="H19" s="10"/>
      <c r="I19" s="9"/>
    </row>
    <row r="20" spans="1:9" ht="15.75" x14ac:dyDescent="0.25">
      <c r="A20" s="31"/>
      <c r="B20" s="2" t="s">
        <v>49</v>
      </c>
      <c r="C20" s="16" t="s">
        <v>50</v>
      </c>
      <c r="D20" s="14">
        <v>4679</v>
      </c>
      <c r="E20" s="2">
        <v>2628.11</v>
      </c>
      <c r="F20" s="12">
        <v>1</v>
      </c>
      <c r="G20" s="10">
        <f t="shared" si="2"/>
        <v>2628.11</v>
      </c>
      <c r="H20" s="10"/>
      <c r="I20" s="2"/>
    </row>
    <row r="21" spans="1:9" ht="15.75" x14ac:dyDescent="0.25">
      <c r="A21" s="31"/>
      <c r="B21" s="2" t="s">
        <v>49</v>
      </c>
      <c r="C21" s="16" t="s">
        <v>50</v>
      </c>
      <c r="D21" s="16">
        <v>5254</v>
      </c>
      <c r="E21" s="2">
        <v>3758.11</v>
      </c>
      <c r="F21" s="12">
        <v>1</v>
      </c>
      <c r="G21" s="10">
        <f t="shared" si="2"/>
        <v>3758.11</v>
      </c>
      <c r="H21" s="10"/>
      <c r="I21" s="2"/>
    </row>
    <row r="22" spans="1:9" ht="15.75" x14ac:dyDescent="0.25">
      <c r="A22" s="31"/>
      <c r="B22" s="2" t="s">
        <v>47</v>
      </c>
      <c r="C22" s="16" t="s">
        <v>48</v>
      </c>
      <c r="D22" s="16">
        <v>5260</v>
      </c>
      <c r="E22" s="2">
        <v>125</v>
      </c>
      <c r="F22" s="12">
        <v>1</v>
      </c>
      <c r="G22" s="10">
        <f t="shared" si="2"/>
        <v>125</v>
      </c>
      <c r="H22" s="10"/>
      <c r="I22" s="2"/>
    </row>
    <row r="23" spans="1:9" ht="15.75" x14ac:dyDescent="0.25">
      <c r="A23" s="31"/>
      <c r="B23" s="2" t="s">
        <v>49</v>
      </c>
      <c r="C23" s="16" t="s">
        <v>50</v>
      </c>
      <c r="D23" s="16">
        <v>5498</v>
      </c>
      <c r="E23" s="2">
        <v>841.82</v>
      </c>
      <c r="F23" s="12">
        <v>1</v>
      </c>
      <c r="G23" s="10">
        <f t="shared" si="2"/>
        <v>841.82</v>
      </c>
      <c r="H23" s="10"/>
      <c r="I23" s="2"/>
    </row>
    <row r="24" spans="1:9" ht="15.75" x14ac:dyDescent="0.25">
      <c r="A24" s="31"/>
      <c r="B24" s="2" t="s">
        <v>47</v>
      </c>
      <c r="C24" s="16" t="s">
        <v>48</v>
      </c>
      <c r="D24" s="16">
        <v>5496</v>
      </c>
      <c r="E24" s="2">
        <v>125</v>
      </c>
      <c r="F24" s="12">
        <v>1</v>
      </c>
      <c r="G24" s="10">
        <f t="shared" si="2"/>
        <v>125</v>
      </c>
      <c r="H24" s="10"/>
      <c r="I24" s="2"/>
    </row>
    <row r="25" spans="1:9" ht="15.75" x14ac:dyDescent="0.25">
      <c r="A25" s="31"/>
      <c r="B25" s="2" t="s">
        <v>49</v>
      </c>
      <c r="C25" s="16" t="s">
        <v>50</v>
      </c>
      <c r="D25" s="16">
        <v>5495</v>
      </c>
      <c r="E25" s="2">
        <v>2614.19</v>
      </c>
      <c r="F25" s="12">
        <v>1</v>
      </c>
      <c r="G25" s="10">
        <f t="shared" si="2"/>
        <v>2614.19</v>
      </c>
      <c r="H25" s="10"/>
      <c r="I25" s="2"/>
    </row>
    <row r="26" spans="1:9" ht="15.75" x14ac:dyDescent="0.25">
      <c r="A26" s="31"/>
      <c r="B26" s="2" t="s">
        <v>49</v>
      </c>
      <c r="C26" s="16" t="s">
        <v>50</v>
      </c>
      <c r="D26" s="16">
        <v>5511</v>
      </c>
      <c r="E26" s="2">
        <v>11.09</v>
      </c>
      <c r="F26" s="12">
        <v>1</v>
      </c>
      <c r="G26" s="10">
        <f t="shared" ref="G26" si="3">F26*E26</f>
        <v>11.09</v>
      </c>
      <c r="H26" s="10"/>
      <c r="I26" s="2"/>
    </row>
    <row r="27" spans="1:9" ht="15.75" x14ac:dyDescent="0.25">
      <c r="A27" s="31"/>
      <c r="B27" s="43" t="s">
        <v>34</v>
      </c>
      <c r="C27" s="44"/>
      <c r="D27" s="16"/>
      <c r="E27" s="2"/>
      <c r="F27" s="12"/>
      <c r="G27" s="10"/>
      <c r="H27" s="10"/>
      <c r="I27" s="2"/>
    </row>
    <row r="28" spans="1:9" ht="15.75" x14ac:dyDescent="0.25">
      <c r="A28" s="31"/>
      <c r="B28" s="2" t="s">
        <v>33</v>
      </c>
      <c r="C28" s="16"/>
      <c r="D28" s="16"/>
      <c r="E28" s="2">
        <v>62</v>
      </c>
      <c r="F28" s="12">
        <v>198</v>
      </c>
      <c r="G28" s="10">
        <f>F28*E28</f>
        <v>12276</v>
      </c>
      <c r="H28" s="10">
        <f>2225+4260+2485+4850</f>
        <v>13820</v>
      </c>
      <c r="I28" s="9">
        <f t="shared" ref="I28" si="4">1-(G28/H28)</f>
        <v>0.11172214182344431</v>
      </c>
    </row>
    <row r="29" spans="1:9" ht="15.75" x14ac:dyDescent="0.25">
      <c r="A29" s="31"/>
      <c r="B29" s="2" t="s">
        <v>32</v>
      </c>
      <c r="C29" s="16"/>
      <c r="D29" s="14"/>
      <c r="E29" s="2">
        <v>62</v>
      </c>
      <c r="F29" s="12"/>
      <c r="G29" s="10"/>
      <c r="H29" s="10"/>
      <c r="I29" s="9"/>
    </row>
    <row r="30" spans="1:9" ht="15.75" x14ac:dyDescent="0.25">
      <c r="A30" s="31"/>
      <c r="B30" s="2" t="s">
        <v>31</v>
      </c>
      <c r="C30" s="16"/>
      <c r="D30" s="14"/>
      <c r="E30" s="2"/>
      <c r="F30" s="12"/>
      <c r="G30" s="10"/>
      <c r="H30" s="10"/>
      <c r="I30" s="2"/>
    </row>
    <row r="31" spans="1:9" ht="15.75" x14ac:dyDescent="0.25">
      <c r="A31" s="31"/>
      <c r="B31" s="2"/>
      <c r="C31" s="2"/>
      <c r="D31" s="2"/>
      <c r="E31" s="2"/>
      <c r="F31" s="12"/>
      <c r="G31" s="10"/>
      <c r="H31" s="10"/>
      <c r="I31" s="2"/>
    </row>
    <row r="32" spans="1:9" ht="15.75" x14ac:dyDescent="0.25">
      <c r="A32" s="31"/>
      <c r="B32" s="2" t="s">
        <v>30</v>
      </c>
      <c r="C32" s="2"/>
      <c r="D32" s="2"/>
      <c r="E32" s="2"/>
      <c r="F32" s="12"/>
      <c r="G32" s="10"/>
      <c r="H32" s="10"/>
      <c r="I32" s="2"/>
    </row>
    <row r="33" spans="1:9" ht="15.75" x14ac:dyDescent="0.25">
      <c r="A33" s="31"/>
      <c r="B33" s="45" t="s">
        <v>29</v>
      </c>
      <c r="C33" s="46"/>
      <c r="D33" s="2"/>
      <c r="E33" s="2"/>
      <c r="F33" s="12"/>
      <c r="G33" s="10"/>
      <c r="H33" s="10"/>
      <c r="I33" s="2"/>
    </row>
    <row r="34" spans="1:9" ht="15.75" x14ac:dyDescent="0.25">
      <c r="A34" s="31"/>
      <c r="B34" s="2" t="s">
        <v>28</v>
      </c>
      <c r="C34" s="2"/>
      <c r="D34" s="2"/>
      <c r="E34" s="2"/>
      <c r="F34" s="12"/>
      <c r="G34" s="10"/>
      <c r="H34" s="10"/>
      <c r="I34" s="2"/>
    </row>
    <row r="35" spans="1:9" ht="26.25" x14ac:dyDescent="0.4">
      <c r="A35" s="31"/>
      <c r="B35" s="29" t="s">
        <v>17</v>
      </c>
      <c r="C35" s="30"/>
      <c r="D35" s="13"/>
      <c r="E35" s="2"/>
      <c r="F35" s="2"/>
      <c r="G35" s="10">
        <f>SUM(G18:G33)</f>
        <v>22647.86</v>
      </c>
      <c r="H35" s="10">
        <f>SUM(H18:H33)</f>
        <v>30000</v>
      </c>
      <c r="I35" s="9">
        <f>1-(G35/H35)</f>
        <v>0.24507133333333331</v>
      </c>
    </row>
    <row r="36" spans="1:9" ht="15.75" customHeight="1" x14ac:dyDescent="0.25">
      <c r="A36" s="32"/>
      <c r="B36" s="34"/>
      <c r="C36" s="35"/>
      <c r="D36" s="35"/>
      <c r="E36" s="35"/>
      <c r="F36" s="35"/>
      <c r="G36" s="35"/>
      <c r="H36" s="35"/>
      <c r="I36" s="36"/>
    </row>
    <row r="37" spans="1:9" ht="15.75" customHeight="1" x14ac:dyDescent="0.25">
      <c r="A37" s="32"/>
      <c r="B37" s="37"/>
      <c r="C37" s="38"/>
      <c r="D37" s="38"/>
      <c r="E37" s="38"/>
      <c r="F37" s="38"/>
      <c r="G37" s="38"/>
      <c r="H37" s="38"/>
      <c r="I37" s="39"/>
    </row>
    <row r="38" spans="1:9" ht="15.75" customHeight="1" x14ac:dyDescent="0.25">
      <c r="B38" s="40"/>
      <c r="C38" s="41"/>
      <c r="D38" s="41"/>
      <c r="E38" s="41"/>
      <c r="F38" s="41"/>
      <c r="G38" s="41"/>
      <c r="H38" s="41"/>
      <c r="I38" s="42"/>
    </row>
    <row r="39" spans="1:9" ht="26.25" x14ac:dyDescent="0.4">
      <c r="B39" s="29" t="s">
        <v>19</v>
      </c>
      <c r="C39" s="30"/>
      <c r="D39" s="13"/>
      <c r="E39" s="2"/>
      <c r="F39" s="2"/>
      <c r="G39" s="10">
        <f>G35+G13</f>
        <v>38659.31</v>
      </c>
      <c r="H39" s="10">
        <f>H35+H13</f>
        <v>55000</v>
      </c>
      <c r="I39" s="9">
        <f>1-(G39/H39)</f>
        <v>0.29710345454545461</v>
      </c>
    </row>
  </sheetData>
  <mergeCells count="16">
    <mergeCell ref="B39:C39"/>
    <mergeCell ref="B35:C35"/>
    <mergeCell ref="A9:A13"/>
    <mergeCell ref="A17:A37"/>
    <mergeCell ref="B13:C13"/>
    <mergeCell ref="C15:I15"/>
    <mergeCell ref="C16:I16"/>
    <mergeCell ref="B36:I38"/>
    <mergeCell ref="B27:C27"/>
    <mergeCell ref="B33:C33"/>
    <mergeCell ref="H2:I2"/>
    <mergeCell ref="H3:I3"/>
    <mergeCell ref="C3:E3"/>
    <mergeCell ref="B5:I5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 Bendiksby</cp:lastModifiedBy>
  <cp:lastPrinted>2013-01-21T21:37:39Z</cp:lastPrinted>
  <dcterms:created xsi:type="dcterms:W3CDTF">2012-01-02T19:49:58Z</dcterms:created>
  <dcterms:modified xsi:type="dcterms:W3CDTF">2013-01-21T21:37:42Z</dcterms:modified>
</cp:coreProperties>
</file>