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I11" i="1"/>
  <c r="E13" i="1"/>
  <c r="E31" i="1"/>
  <c r="G31" i="1" l="1"/>
  <c r="G32" i="1"/>
  <c r="E12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8" i="1"/>
  <c r="G12" i="1"/>
  <c r="G14" i="1"/>
  <c r="G15" i="1"/>
  <c r="G13" i="1"/>
  <c r="G11" i="1"/>
  <c r="H22" i="1"/>
  <c r="I27" i="1" l="1"/>
  <c r="H40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<sst xmlns="http://schemas.openxmlformats.org/spreadsheetml/2006/main" count="51" uniqueCount="45">
  <si>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</si>
  <si>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</si>
  <si>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</si>
  <si>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</si>
  <si>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</si>
  <si>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</si>
  <si>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</si>
  <si>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</si>
  <si>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</si>
  <si>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</si>
  <si>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</si>
  <si>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</si>
  <si>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</si>
  <si>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</si>
  <si>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</si>
  <si>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</si>
  <si>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</si>
  <si>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</si>
  <si>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</si>
  <si>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</si>
  <si>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</si>
  <si>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</si>
  <si>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</si>
  <si>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</si>
  <si>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</si>
  <si>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</si>
  <si>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</si>
  <si>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</si>
  <si>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</si>
  <si>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</si>
  <si>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</si>
  <si>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</si>
  <si>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</si>
  <si>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</si>
  <si>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Ken</t>
  </si>
  <si>
    <t>Parrish Liberty</t>
  </si>
  <si>
    <t>install 10 welding booths</t>
  </si>
  <si>
    <t>SmartVent</t>
  </si>
  <si>
    <t>WB-5055</t>
  </si>
  <si>
    <t>Frommelt</t>
  </si>
  <si>
    <t>Curtains</t>
  </si>
  <si>
    <t>Equipment Rental - Forklift</t>
  </si>
  <si>
    <t>Lowes</t>
  </si>
  <si>
    <t>Misc.</t>
  </si>
  <si>
    <t>** there was a 16 hours delay that has been taken out of the total hours worked - we were compensated for 5 hours of them - also not included in calculations**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</si>
</sst>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topLeftCell="A13" zoomScaleNormal="100" zoomScaleSheetLayoutView="115" workbookViewId="0">
      <selection activeCell="B37" sqref="B37:I39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  <col min="9" max="9" width="10.140625" customWidth="1"/>
  </cols>
  <sheetData>
    <row r="2" spans="1:9" ht="15.75" x14ac:dyDescent="0.25">
      <c r="B2" s="1" t="s">
        <v>12</v>
      </c>
      <c r="C2" s="45">
        <v>18319</v>
      </c>
      <c r="D2" s="45"/>
      <c r="E2" s="45"/>
      <c r="F2" s="1"/>
      <c r="G2" s="1" t="s">
        <v>0</v>
      </c>
      <c r="H2" s="33" t="s">
        <v>34</v>
      </c>
      <c r="I2" s="22"/>
    </row>
    <row r="3" spans="1:9" ht="16.5" thickBot="1" x14ac:dyDescent="0.3">
      <c r="B3" s="1" t="s">
        <v>1</v>
      </c>
      <c r="C3" s="35" t="s">
        <v>35</v>
      </c>
      <c r="D3" s="35"/>
      <c r="E3" s="35"/>
      <c r="F3" s="6"/>
      <c r="G3" s="1" t="s">
        <v>32</v>
      </c>
      <c r="H3" s="34">
        <v>2</v>
      </c>
      <c r="I3" s="34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36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13</v>
      </c>
      <c r="D7" s="1"/>
      <c r="E7" s="1"/>
      <c r="F7" s="1"/>
      <c r="G7" s="3" t="s">
        <v>29</v>
      </c>
      <c r="H7" s="1"/>
      <c r="I7" s="1"/>
    </row>
    <row r="8" spans="1:9" ht="15.75" x14ac:dyDescent="0.25">
      <c r="C8" s="1" t="s">
        <v>14</v>
      </c>
      <c r="D8" s="1"/>
      <c r="G8" s="3" t="s">
        <v>29</v>
      </c>
      <c r="H8" s="1"/>
      <c r="I8" s="1"/>
    </row>
    <row r="9" spans="1:9" ht="15.75" x14ac:dyDescent="0.25">
      <c r="C9" s="4" t="s">
        <v>15</v>
      </c>
      <c r="D9" s="15"/>
      <c r="G9" s="3" t="s">
        <v>29</v>
      </c>
      <c r="H9" s="1"/>
      <c r="I9" s="1"/>
    </row>
    <row r="10" spans="1:9" ht="33" customHeight="1" x14ac:dyDescent="0.25">
      <c r="A10" s="18" t="s">
        <v>26</v>
      </c>
      <c r="B10" s="2" t="s">
        <v>16</v>
      </c>
      <c r="C10" s="2" t="s">
        <v>17</v>
      </c>
      <c r="D10" s="5" t="s">
        <v>33</v>
      </c>
      <c r="E10" s="5" t="s">
        <v>18</v>
      </c>
      <c r="F10" s="5" t="s">
        <v>3</v>
      </c>
      <c r="G10" s="5" t="s">
        <v>4</v>
      </c>
      <c r="H10" s="11" t="s">
        <v>30</v>
      </c>
      <c r="I10" s="5" t="s">
        <v>5</v>
      </c>
    </row>
    <row r="11" spans="1:9" ht="15.75" x14ac:dyDescent="0.25">
      <c r="A11" s="18"/>
      <c r="B11" s="2" t="s">
        <v>37</v>
      </c>
      <c r="C11" s="5" t="s">
        <v>38</v>
      </c>
      <c r="D11" s="5">
        <v>4295</v>
      </c>
      <c r="E11" s="10">
        <v>1323</v>
      </c>
      <c r="F11" s="2">
        <v>10</v>
      </c>
      <c r="G11" s="10">
        <f>E11*F11</f>
        <v>13230</v>
      </c>
      <c r="H11" s="10">
        <v>32190</v>
      </c>
      <c r="I11" s="9">
        <f>1-(SUM(G11:G13)/H11)</f>
        <v>0.57159024541783165</v>
      </c>
    </row>
    <row r="12" spans="1:9" ht="15.75" x14ac:dyDescent="0.25">
      <c r="A12" s="18"/>
      <c r="B12" s="2" t="s">
        <v>39</v>
      </c>
      <c r="C12" s="5" t="s">
        <v>40</v>
      </c>
      <c r="D12" s="5">
        <v>4487</v>
      </c>
      <c r="E12" s="10">
        <f>26.4+0.31</f>
        <v>26.709999999999997</v>
      </c>
      <c r="F12" s="2">
        <v>10</v>
      </c>
      <c r="G12" s="10">
        <f>E12*F12</f>
        <v>267.09999999999997</v>
      </c>
      <c r="H12" s="10"/>
      <c r="I12" s="9"/>
    </row>
    <row r="13" spans="1:9" ht="15.75" x14ac:dyDescent="0.25">
      <c r="A13" s="18"/>
      <c r="B13" s="12" t="s">
        <v>42</v>
      </c>
      <c r="C13" s="5" t="s">
        <v>43</v>
      </c>
      <c r="D13" s="5"/>
      <c r="E13" s="10">
        <f>116.61+19.23+18.03+90.92+30.99+17.63</f>
        <v>293.41000000000003</v>
      </c>
      <c r="F13" s="2">
        <v>1</v>
      </c>
      <c r="G13" s="10">
        <f>E13*F13</f>
        <v>293.41000000000003</v>
      </c>
      <c r="H13" s="10"/>
      <c r="I13" s="9"/>
    </row>
    <row r="14" spans="1:9" ht="15.75" x14ac:dyDescent="0.25">
      <c r="A14" s="18"/>
      <c r="B14" s="2"/>
      <c r="C14" s="5"/>
      <c r="D14" s="5"/>
      <c r="E14" s="10"/>
      <c r="F14" s="2">
        <v>1</v>
      </c>
      <c r="G14" s="10">
        <f t="shared" ref="G14:G15" si="0">E14*F14</f>
        <v>0</v>
      </c>
      <c r="H14" s="10"/>
      <c r="I14" s="9"/>
    </row>
    <row r="15" spans="1:9" ht="15.75" x14ac:dyDescent="0.25">
      <c r="A15" s="18"/>
      <c r="B15" s="2"/>
      <c r="C15" s="5"/>
      <c r="D15" s="5"/>
      <c r="E15" s="10"/>
      <c r="F15" s="2">
        <v>1</v>
      </c>
      <c r="G15" s="10">
        <f t="shared" si="0"/>
        <v>0</v>
      </c>
      <c r="H15" s="10"/>
      <c r="I15" s="9"/>
    </row>
    <row r="16" spans="1:9" ht="15.75" x14ac:dyDescent="0.25">
      <c r="A16" s="18"/>
      <c r="I16" s="9"/>
    </row>
    <row r="17" spans="1:9" ht="15.75" x14ac:dyDescent="0.25">
      <c r="A17" s="18"/>
      <c r="B17" s="2"/>
      <c r="C17" s="5"/>
      <c r="D17" s="5"/>
      <c r="E17" s="10"/>
      <c r="F17" s="2"/>
      <c r="G17" s="10"/>
      <c r="H17" s="10"/>
      <c r="I17" s="9"/>
    </row>
    <row r="18" spans="1:9" ht="15.75" x14ac:dyDescent="0.25">
      <c r="A18" s="18"/>
      <c r="B18" s="20"/>
      <c r="C18" s="21"/>
      <c r="D18" s="14"/>
      <c r="E18" s="10"/>
      <c r="F18" s="2"/>
      <c r="G18" s="10">
        <f>E18</f>
        <v>0</v>
      </c>
      <c r="H18" s="10"/>
      <c r="I18" s="9"/>
    </row>
    <row r="19" spans="1:9" ht="15.75" x14ac:dyDescent="0.25">
      <c r="A19" s="18"/>
      <c r="B19" s="20"/>
      <c r="C19" s="21"/>
      <c r="D19" s="14"/>
      <c r="E19" s="10"/>
      <c r="F19" s="2"/>
      <c r="G19" s="10">
        <f t="shared" ref="G19:G21" si="1">E19</f>
        <v>0</v>
      </c>
      <c r="H19" s="10"/>
      <c r="I19" s="9"/>
    </row>
    <row r="20" spans="1:9" ht="15.75" x14ac:dyDescent="0.25">
      <c r="A20" s="18"/>
      <c r="B20" s="20"/>
      <c r="C20" s="21"/>
      <c r="D20" s="14"/>
      <c r="E20" s="10"/>
      <c r="F20" s="2"/>
      <c r="G20" s="10">
        <f t="shared" si="1"/>
        <v>0</v>
      </c>
      <c r="H20" s="10"/>
      <c r="I20" s="9"/>
    </row>
    <row r="21" spans="1:9" ht="15.75" x14ac:dyDescent="0.25">
      <c r="A21" s="18"/>
      <c r="B21" s="20" t="s">
        <v>20</v>
      </c>
      <c r="C21" s="21"/>
      <c r="D21" s="14"/>
      <c r="E21" s="10"/>
      <c r="F21" s="2">
        <v>1</v>
      </c>
      <c r="G21" s="10">
        <f t="shared" si="1"/>
        <v>0</v>
      </c>
      <c r="H21" s="10"/>
      <c r="I21" s="9"/>
    </row>
    <row r="22" spans="1:9" ht="26.25" x14ac:dyDescent="0.4">
      <c r="A22" s="18"/>
      <c r="B22" s="16" t="s">
        <v>24</v>
      </c>
      <c r="C22" s="17"/>
      <c r="D22" s="13"/>
      <c r="E22" s="2"/>
      <c r="F22" s="2"/>
      <c r="G22" s="10">
        <f>SUM(G11:G20)-G21</f>
        <v>13790.51</v>
      </c>
      <c r="H22" s="10">
        <f>SUM(H11:H20)</f>
        <v>32190</v>
      </c>
      <c r="I22" s="9">
        <f t="shared" ref="I22" si="2">1-(G22/H22)</f>
        <v>0.57159024541783165</v>
      </c>
    </row>
    <row r="23" spans="1:9" ht="15.75" x14ac:dyDescent="0.25">
      <c r="B23" s="1" t="s">
        <v>6</v>
      </c>
      <c r="C23" s="1"/>
      <c r="D23" s="1"/>
      <c r="E23" s="8"/>
      <c r="F23" s="8"/>
      <c r="G23" s="1"/>
      <c r="H23" s="1"/>
      <c r="I23" s="1"/>
    </row>
    <row r="24" spans="1:9" ht="15.75" x14ac:dyDescent="0.25">
      <c r="B24" s="1" t="s">
        <v>7</v>
      </c>
      <c r="C24" s="22"/>
      <c r="D24" s="22"/>
      <c r="E24" s="22"/>
      <c r="F24" s="22"/>
      <c r="G24" s="22"/>
      <c r="H24" s="22"/>
      <c r="I24" s="22"/>
    </row>
    <row r="25" spans="1:9" ht="15.75" x14ac:dyDescent="0.25">
      <c r="B25" s="4" t="s">
        <v>25</v>
      </c>
      <c r="C25" s="23"/>
      <c r="D25" s="23"/>
      <c r="E25" s="23"/>
      <c r="F25" s="23"/>
      <c r="G25" s="23"/>
      <c r="H25" s="23"/>
      <c r="I25" s="23"/>
    </row>
    <row r="26" spans="1:9" ht="37.5" customHeight="1" x14ac:dyDescent="0.25">
      <c r="A26" s="18" t="s">
        <v>27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19</v>
      </c>
      <c r="I26" s="5" t="s">
        <v>5</v>
      </c>
    </row>
    <row r="27" spans="1:9" ht="15.75" x14ac:dyDescent="0.25">
      <c r="A27" s="18"/>
      <c r="B27" s="20" t="s">
        <v>22</v>
      </c>
      <c r="C27" s="21"/>
      <c r="D27" s="14"/>
      <c r="E27" s="2">
        <v>55</v>
      </c>
      <c r="F27" s="5">
        <v>11</v>
      </c>
      <c r="G27" s="10">
        <f>E27*F27</f>
        <v>605</v>
      </c>
      <c r="H27" s="10">
        <v>8527</v>
      </c>
      <c r="I27" s="9">
        <f>1-(SUM(G27:G32)/H27)</f>
        <v>0.50144482232907239</v>
      </c>
    </row>
    <row r="28" spans="1:9" ht="15.75" x14ac:dyDescent="0.25">
      <c r="A28" s="18"/>
      <c r="B28" s="20" t="s">
        <v>23</v>
      </c>
      <c r="C28" s="21"/>
      <c r="D28" s="14"/>
      <c r="E28" s="2">
        <v>55</v>
      </c>
      <c r="F28" s="5">
        <f>64-16</f>
        <v>48</v>
      </c>
      <c r="G28" s="10">
        <f t="shared" ref="G28:G32" si="3">E28*F28</f>
        <v>2640</v>
      </c>
      <c r="H28" s="10"/>
      <c r="I28" s="9"/>
    </row>
    <row r="29" spans="1:9" ht="15.75" x14ac:dyDescent="0.25">
      <c r="A29" s="18"/>
      <c r="B29" s="20" t="s">
        <v>10</v>
      </c>
      <c r="C29" s="21"/>
      <c r="D29" s="14"/>
      <c r="E29" s="2"/>
      <c r="F29" s="2"/>
      <c r="G29" s="10">
        <f t="shared" si="3"/>
        <v>0</v>
      </c>
      <c r="H29" s="10"/>
      <c r="I29" s="2"/>
    </row>
    <row r="30" spans="1:9" ht="15.75" x14ac:dyDescent="0.25">
      <c r="A30" s="18"/>
      <c r="B30" s="20" t="s">
        <v>31</v>
      </c>
      <c r="C30" s="21"/>
      <c r="D30" s="14"/>
      <c r="E30" s="2"/>
      <c r="F30" s="2"/>
      <c r="G30" s="10">
        <f t="shared" si="3"/>
        <v>0</v>
      </c>
      <c r="H30" s="10"/>
      <c r="I30" s="2"/>
    </row>
    <row r="31" spans="1:9" ht="15.75" x14ac:dyDescent="0.25">
      <c r="A31" s="18"/>
      <c r="B31" s="20" t="s">
        <v>21</v>
      </c>
      <c r="C31" s="21"/>
      <c r="D31" s="14"/>
      <c r="E31" s="2">
        <f>252/2</f>
        <v>126</v>
      </c>
      <c r="F31" s="2">
        <v>2</v>
      </c>
      <c r="G31" s="10">
        <f t="shared" si="3"/>
        <v>252</v>
      </c>
      <c r="H31" s="10"/>
      <c r="I31" s="2"/>
    </row>
    <row r="32" spans="1:9" ht="15.75" x14ac:dyDescent="0.25">
      <c r="A32" s="18"/>
      <c r="B32" s="2" t="s">
        <v>41</v>
      </c>
      <c r="C32" s="2"/>
      <c r="D32" s="2"/>
      <c r="E32" s="2">
        <v>754.18</v>
      </c>
      <c r="F32" s="2">
        <v>1</v>
      </c>
      <c r="G32" s="10">
        <f t="shared" si="3"/>
        <v>754.18</v>
      </c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11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6" t="s">
        <v>24</v>
      </c>
      <c r="C36" s="17"/>
      <c r="D36" s="13"/>
      <c r="E36" s="2"/>
      <c r="F36" s="2"/>
      <c r="G36" s="10">
        <f>SUM(G27:G34)</f>
        <v>4251.18</v>
      </c>
      <c r="H36" s="10">
        <f>SUM(H27:H34)</f>
        <v>8527</v>
      </c>
      <c r="I36" s="9">
        <f>1-(G36/H36)</f>
        <v>0.50144482232907239</v>
      </c>
    </row>
    <row r="37" spans="1:9" ht="15.75" customHeight="1" x14ac:dyDescent="0.25">
      <c r="A37" s="19"/>
      <c r="B37" s="24" t="s">
        <v>44</v>
      </c>
      <c r="C37" s="25"/>
      <c r="D37" s="25"/>
      <c r="E37" s="25"/>
      <c r="F37" s="25"/>
      <c r="G37" s="25"/>
      <c r="H37" s="25"/>
      <c r="I37" s="26"/>
    </row>
    <row r="38" spans="1:9" ht="15.75" customHeight="1" x14ac:dyDescent="0.25">
      <c r="A38" s="19"/>
      <c r="B38" s="27"/>
      <c r="C38" s="28"/>
      <c r="D38" s="28"/>
      <c r="E38" s="28"/>
      <c r="F38" s="28"/>
      <c r="G38" s="28"/>
      <c r="H38" s="28"/>
      <c r="I38" s="29"/>
    </row>
    <row r="39" spans="1:9" ht="15.75" customHeight="1" x14ac:dyDescent="0.25">
      <c r="B39" s="30"/>
      <c r="C39" s="31"/>
      <c r="D39" s="31"/>
      <c r="E39" s="31"/>
      <c r="F39" s="31"/>
      <c r="G39" s="31"/>
      <c r="H39" s="31"/>
      <c r="I39" s="32"/>
    </row>
    <row r="40" spans="1:9" ht="26.25" x14ac:dyDescent="0.4">
      <c r="B40" s="16" t="s">
        <v>28</v>
      </c>
      <c r="C40" s="17"/>
      <c r="D40" s="13"/>
      <c r="E40" s="2"/>
      <c r="F40" s="2"/>
      <c r="G40" s="10">
        <f>G36+G22</f>
        <v>18041.690000000002</v>
      </c>
      <c r="H40" s="10">
        <f>H36+H22</f>
        <v>40717</v>
      </c>
      <c r="I40" s="9">
        <f>1-(G40/H40)</f>
        <v>0.55690031190903055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2012-06-29T21:36:09Z</cp:lastPrinted>
  <dcterms:created xsi:type="dcterms:W3CDTF">2012-01-02T19:49:58Z</dcterms:created>
  <dcterms:modified xsi:type="dcterms:W3CDTF">2012-06-29T21:53:02Z</dcterms:modified>
</cp:coreProperties>
</file>