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20" yWindow="405" windowWidth="15600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8" i="2" l="1"/>
  <c r="E19" i="2" l="1"/>
  <c r="E15" i="2" l="1"/>
  <c r="B41" i="2" l="1"/>
  <c r="B32" i="2" l="1"/>
  <c r="B35" i="2" s="1"/>
  <c r="E23" i="2"/>
  <c r="E22" i="2"/>
  <c r="E17" i="2"/>
  <c r="E9" i="2"/>
  <c r="E24" i="2" l="1"/>
  <c r="E20" i="2"/>
  <c r="D43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<sst xmlns="http://schemas.openxmlformats.org/spreadsheetml/2006/main" count="99" uniqueCount="72">
  <si>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</si>
  <si>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</si>
  <si>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</si>
  <si>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</si>
  <si>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</si>
  <si>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</si>
  <si>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</si>
  <si>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</si>
  <si>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</si>
  <si>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</si>
  <si>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</si>
  <si>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</si>
  <si>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</si>
  <si>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</si>
  <si>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</si>
  <si>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</si>
  <si>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</si>
  <si>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</si>
  <si>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</si>
  <si>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</si>
  <si>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</si>
  <si>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</si>
  <si>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</si>
  <si>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</si>
  <si>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</si>
  <si>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</si>
  <si>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</si>
  <si>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</si>
  <si>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</si>
  <si>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</si>
  <si>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</si>
  <si>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</si>
  <si>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</si>
  <si>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</si>
  <si>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</si>
  <si>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</si>
  <si>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</si>
  <si>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</si>
  <si>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</si>
  <si>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</si>
  <si>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</si>
  <si>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</si>
  <si>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</si>
  <si>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</si>
  <si>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</si>
  <si>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</si>
  <si>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</si>
  <si>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</si>
  <si>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</si>
  <si>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</si>
  <si>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</si>
  <si>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</si>
  <si>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</si>
  <si>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</si>
  <si>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</si>
  <si>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</si>
  <si>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</si>
  <si>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</si>
  <si>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</si>
  <si>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</si>
  <si>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MDT</t>
  </si>
  <si>
    <t>Richard King</t>
  </si>
  <si>
    <t>060214-01</t>
  </si>
  <si>
    <t>ACT-2-8</t>
  </si>
  <si>
    <t xml:space="preserve">6 WB-1055 </t>
  </si>
  <si>
    <t>6 1620 arms</t>
  </si>
  <si>
    <t>6 6" fume arm brackets</t>
  </si>
  <si>
    <t>JobCore - KB</t>
  </si>
  <si>
    <t>Silencer</t>
  </si>
  <si>
    <t>KB Duct</t>
  </si>
  <si>
    <t>Upblast</t>
  </si>
  <si>
    <t>Hardware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</si>
</sst>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7" xfId="0" applyBorder="1"/>
    <xf numFmtId="0" fontId="0" fillId="0" borderId="28" xfId="0" applyBorder="1"/>
    <xf numFmtId="9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4" fontId="0" fillId="0" borderId="28" xfId="1" applyFont="1" applyBorder="1"/>
    <xf numFmtId="44" fontId="0" fillId="0" borderId="29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1" xfId="1" applyFont="1" applyBorder="1"/>
    <xf numFmtId="44" fontId="0" fillId="0" borderId="33" xfId="1" applyFont="1" applyBorder="1"/>
    <xf numFmtId="9" fontId="0" fillId="0" borderId="33" xfId="0" applyNumberFormat="1" applyBorder="1"/>
    <xf numFmtId="44" fontId="0" fillId="0" borderId="34" xfId="1" applyFont="1" applyBorder="1"/>
    <xf numFmtId="44" fontId="0" fillId="0" borderId="0" xfId="1" applyFont="1" applyBorder="1"/>
    <xf numFmtId="0" fontId="1" fillId="0" borderId="27" xfId="0" applyFont="1" applyBorder="1"/>
    <xf numFmtId="0" fontId="1" fillId="0" borderId="32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5" xfId="0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9"/>
      <c r="C5" s="78"/>
      <c r="D5" s="7"/>
      <c r="E5" s="78"/>
      <c r="J5" s="11"/>
      <c r="K5" s="12"/>
      <c r="L5" s="12"/>
      <c r="M5" s="13"/>
      <c r="O5" s="74"/>
      <c r="P5" s="75"/>
    </row>
    <row r="6" spans="1:16" x14ac:dyDescent="0.25">
      <c r="C6" s="80"/>
      <c r="D6" s="81"/>
      <c r="E6" s="78"/>
      <c r="J6" s="11"/>
      <c r="K6" s="12"/>
      <c r="L6" s="12"/>
      <c r="M6" s="13"/>
      <c r="O6" s="76"/>
      <c r="P6" s="77"/>
    </row>
    <row r="7" spans="1:16" x14ac:dyDescent="0.25">
      <c r="C7" s="78"/>
      <c r="D7" s="7"/>
      <c r="E7" s="78"/>
      <c r="J7" s="11"/>
      <c r="K7" s="12"/>
      <c r="L7" s="12"/>
      <c r="M7" s="13"/>
      <c r="O7" s="76"/>
      <c r="P7" s="77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8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8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D12" sqref="D12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67</v>
      </c>
      <c r="C3" s="1"/>
      <c r="D3" s="5" t="s">
        <v>42</v>
      </c>
      <c r="E3" t="s">
        <v>61</v>
      </c>
    </row>
    <row r="4" spans="1:7" x14ac:dyDescent="0.25">
      <c r="A4" s="1"/>
      <c r="B4" s="1"/>
      <c r="C4" s="1"/>
      <c r="D4" s="5" t="s">
        <v>41</v>
      </c>
      <c r="E4" s="45">
        <v>41757</v>
      </c>
    </row>
    <row r="5" spans="1:7" ht="16.5" thickBot="1" x14ac:dyDescent="0.3">
      <c r="A5" s="1"/>
      <c r="B5" s="1"/>
      <c r="C5" s="1"/>
      <c r="D5" s="5" t="s">
        <v>25</v>
      </c>
      <c r="E5" t="s">
        <v>62</v>
      </c>
      <c r="F5" s="72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3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63</v>
      </c>
      <c r="C9" s="47"/>
      <c r="D9" s="48">
        <v>0</v>
      </c>
      <c r="E9" s="49">
        <f>D9*C9</f>
        <v>0</v>
      </c>
      <c r="F9" s="57"/>
      <c r="G9" s="28" t="s">
        <v>60</v>
      </c>
    </row>
    <row r="10" spans="1:7" x14ac:dyDescent="0.25">
      <c r="B10" s="50" t="s">
        <v>66</v>
      </c>
      <c r="C10" s="44"/>
      <c r="D10" s="44"/>
      <c r="E10" s="51"/>
    </row>
    <row r="11" spans="1:7" x14ac:dyDescent="0.25">
      <c r="B11" s="50" t="s">
        <v>65</v>
      </c>
      <c r="C11" s="44"/>
      <c r="D11" s="44"/>
      <c r="E11" s="51"/>
    </row>
    <row r="12" spans="1:7" x14ac:dyDescent="0.25">
      <c r="B12" s="50" t="s">
        <v>64</v>
      </c>
      <c r="C12" s="44"/>
      <c r="D12" s="44"/>
      <c r="E12" s="51"/>
    </row>
    <row r="13" spans="1:7" x14ac:dyDescent="0.25">
      <c r="B13" s="50" t="s">
        <v>68</v>
      </c>
      <c r="C13" s="44"/>
      <c r="D13" s="44"/>
      <c r="E13" s="51"/>
    </row>
    <row r="14" spans="1:7" ht="15.75" thickBot="1" x14ac:dyDescent="0.3">
      <c r="B14" s="52"/>
      <c r="C14" s="53"/>
      <c r="D14" s="53"/>
      <c r="E14" s="54"/>
    </row>
    <row r="15" spans="1:7" ht="15.75" thickBot="1" x14ac:dyDescent="0.3">
      <c r="B15" s="27"/>
      <c r="C15" s="27"/>
      <c r="D15" s="70" t="s">
        <v>54</v>
      </c>
      <c r="E15" s="69">
        <f>SUM(E9:E14)</f>
        <v>0</v>
      </c>
      <c r="F15" s="71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69</v>
      </c>
      <c r="C17" s="55">
        <v>2093.9699999999998</v>
      </c>
      <c r="D17" s="48">
        <v>0.35</v>
      </c>
      <c r="E17" s="56">
        <f>(1.1*C17)/(1-D17)</f>
        <v>3543.6415384615389</v>
      </c>
      <c r="F17" s="57"/>
      <c r="G17" s="28" t="s">
        <v>60</v>
      </c>
    </row>
    <row r="18" spans="1:7" x14ac:dyDescent="0.25">
      <c r="A18" s="1"/>
      <c r="B18" s="50" t="s">
        <v>70</v>
      </c>
      <c r="C18" s="82">
        <v>250</v>
      </c>
      <c r="D18" s="58">
        <v>1</v>
      </c>
      <c r="E18" s="59">
        <f>C18</f>
        <v>250</v>
      </c>
    </row>
    <row r="19" spans="1:7" ht="15.75" thickBot="1" x14ac:dyDescent="0.3">
      <c r="A19" s="1"/>
      <c r="B19" s="52"/>
      <c r="C19" s="60"/>
      <c r="D19" s="61">
        <v>1</v>
      </c>
      <c r="E19" s="62">
        <f>C19*2</f>
        <v>0</v>
      </c>
    </row>
    <row r="20" spans="1:7" ht="15.75" thickBot="1" x14ac:dyDescent="0.3">
      <c r="A20" s="1"/>
      <c r="B20" s="27"/>
      <c r="C20" s="63"/>
      <c r="D20" s="70" t="s">
        <v>54</v>
      </c>
      <c r="E20" s="66">
        <f>SUM(E17:E19)</f>
        <v>3793.6415384615389</v>
      </c>
      <c r="F20" s="71"/>
    </row>
    <row r="21" spans="1:7" ht="15.75" thickBot="1" x14ac:dyDescent="0.3">
      <c r="B21" s="1"/>
      <c r="C21" s="63"/>
      <c r="D21" s="27"/>
      <c r="E21" s="63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64" t="s">
        <v>71</v>
      </c>
      <c r="C22" s="55">
        <v>200</v>
      </c>
      <c r="D22" s="48">
        <v>1</v>
      </c>
      <c r="E22" s="56">
        <f>C22*(1+D22)</f>
        <v>400</v>
      </c>
      <c r="F22" s="57"/>
      <c r="G22" s="28" t="s">
        <v>60</v>
      </c>
    </row>
    <row r="23" spans="1:7" ht="15.75" thickBot="1" x14ac:dyDescent="0.3">
      <c r="B23" s="65"/>
      <c r="C23" s="60"/>
      <c r="D23" s="61">
        <v>1</v>
      </c>
      <c r="E23" s="62">
        <f>C23*(1+D23)</f>
        <v>0</v>
      </c>
    </row>
    <row r="24" spans="1:7" ht="15.75" thickBot="1" x14ac:dyDescent="0.3">
      <c r="D24" s="70" t="s">
        <v>54</v>
      </c>
      <c r="E24" s="66">
        <f>SUM(E22:E23)</f>
        <v>400</v>
      </c>
      <c r="F24" s="71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1.5</v>
      </c>
      <c r="D28" s="28">
        <v>3</v>
      </c>
      <c r="E28" s="28"/>
      <c r="F28" s="57"/>
      <c r="G28" s="28" t="s">
        <v>60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6">
        <f>SUM(C28:D28)*1800</f>
        <v>8100</v>
      </c>
      <c r="C32" s="57"/>
      <c r="D32" s="28" t="s">
        <v>60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1" t="s">
        <v>59</v>
      </c>
      <c r="B34" s="66">
        <v>1400</v>
      </c>
    </row>
    <row r="35" spans="1:6" ht="15.75" thickBot="1" x14ac:dyDescent="0.3">
      <c r="A35" s="70" t="s">
        <v>54</v>
      </c>
      <c r="B35" s="68">
        <f>SUM(B32:B34)</f>
        <v>9500</v>
      </c>
      <c r="C35" s="71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6">
        <v>0</v>
      </c>
      <c r="C37" s="57"/>
      <c r="D37" s="28" t="s">
        <v>60</v>
      </c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70" t="s">
        <v>54</v>
      </c>
      <c r="B41" s="68">
        <f>SUM(B37:B40)</f>
        <v>0</v>
      </c>
      <c r="C41" s="71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7"/>
      <c r="D43" s="68">
        <f>B41+B35+E24+E20+E15</f>
        <v>13693.641538461539</v>
      </c>
      <c r="E43" s="71"/>
      <c r="F43" s="71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2014-06-02T12:39:05Z</dcterms:modified>
</cp:coreProperties>
</file>