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E14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9" i="1"/>
  <c r="G30" i="1"/>
  <c r="G27" i="1"/>
  <c r="G19" i="1"/>
  <c r="G20" i="1"/>
  <c r="G21" i="1"/>
  <c r="G18" i="1"/>
  <c r="G12" i="1"/>
  <c r="G14" i="1"/>
  <c r="G15" i="1"/>
  <c r="G13" i="1"/>
  <c r="G11" i="1"/>
  <c r="I11" i="1" s="1"/>
  <c r="H22" i="1"/>
  <c r="H40" i="1" l="1"/>
  <c r="I27" i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<sst xmlns="http://schemas.openxmlformats.org/spreadsheetml/2006/main" count="55" uniqueCount="47">
  <si>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</si>
  <si>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</si>
  <si>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</si>
  <si>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</si>
  <si>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</si>
  <si>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</si>
  <si>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</si>
  <si>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</si>
  <si>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</si>
  <si>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</si>
  <si>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</si>
  <si>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</si>
  <si>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</si>
  <si>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</si>
  <si>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</si>
  <si>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</si>
  <si>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</si>
  <si>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</si>
  <si>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</si>
  <si>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</si>
  <si>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</si>
  <si>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</si>
  <si>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</si>
  <si>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</si>
  <si>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</si>
  <si>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</si>
  <si>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</si>
  <si>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</si>
  <si>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</si>
  <si>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</si>
  <si>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</si>
  <si>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 xml:space="preserve">Airfare: No     </t>
  </si>
  <si>
    <t>PO#</t>
  </si>
  <si>
    <t>PO</t>
  </si>
  <si>
    <t>Mark</t>
  </si>
  <si>
    <t>International Display</t>
  </si>
  <si>
    <t>Install Fan &amp; Duct</t>
  </si>
  <si>
    <t>Cincinnati Fan</t>
  </si>
  <si>
    <t>TAF-18</t>
  </si>
  <si>
    <t>Fastenal</t>
  </si>
  <si>
    <t>Pipe Flashing</t>
  </si>
  <si>
    <t>Misc</t>
  </si>
  <si>
    <t>K&amp;B</t>
  </si>
  <si>
    <t>Duct</t>
  </si>
  <si>
    <t>Avani</t>
  </si>
  <si>
    <t>Charlotte, NC</t>
  </si>
  <si>
    <t>Bill/Abraham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</si>
</sst>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zoomScaleNormal="100" zoomScaleSheetLayoutView="115" workbookViewId="0">
      <selection activeCell="E26" sqref="E26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12</v>
      </c>
      <c r="C2" s="45">
        <v>18579</v>
      </c>
      <c r="D2" s="45"/>
      <c r="E2" s="45"/>
      <c r="F2" s="1"/>
      <c r="G2" s="1" t="s">
        <v>0</v>
      </c>
      <c r="H2" s="33" t="s">
        <v>34</v>
      </c>
      <c r="I2" s="22"/>
    </row>
    <row r="3" spans="1:9" ht="16.5" thickBot="1" x14ac:dyDescent="0.3">
      <c r="B3" s="1" t="s">
        <v>1</v>
      </c>
      <c r="C3" s="35" t="s">
        <v>35</v>
      </c>
      <c r="D3" s="35"/>
      <c r="E3" s="35"/>
      <c r="F3" s="6"/>
      <c r="G3" s="1" t="s">
        <v>32</v>
      </c>
      <c r="H3" s="34">
        <v>6499</v>
      </c>
      <c r="I3" s="34"/>
    </row>
    <row r="4" spans="1:9" ht="15.75" x14ac:dyDescent="0.25">
      <c r="B4" s="42" t="s">
        <v>2</v>
      </c>
      <c r="C4" s="43"/>
      <c r="D4" s="43"/>
      <c r="E4" s="43"/>
      <c r="F4" s="43"/>
      <c r="G4" s="43"/>
      <c r="H4" s="43"/>
      <c r="I4" s="44"/>
    </row>
    <row r="5" spans="1:9" ht="15.75" x14ac:dyDescent="0.25">
      <c r="B5" s="36" t="s">
        <v>36</v>
      </c>
      <c r="C5" s="37"/>
      <c r="D5" s="37"/>
      <c r="E5" s="37"/>
      <c r="F5" s="37"/>
      <c r="G5" s="37"/>
      <c r="H5" s="37"/>
      <c r="I5" s="38"/>
    </row>
    <row r="6" spans="1:9" ht="16.5" thickBot="1" x14ac:dyDescent="0.3">
      <c r="B6" s="39"/>
      <c r="C6" s="40"/>
      <c r="D6" s="40"/>
      <c r="E6" s="40"/>
      <c r="F6" s="40"/>
      <c r="G6" s="40"/>
      <c r="H6" s="40"/>
      <c r="I6" s="41"/>
    </row>
    <row r="7" spans="1:9" ht="15.75" x14ac:dyDescent="0.25">
      <c r="C7" s="1" t="s">
        <v>13</v>
      </c>
      <c r="D7" s="1"/>
      <c r="E7" s="1"/>
      <c r="F7" s="1"/>
      <c r="G7" s="3" t="s">
        <v>29</v>
      </c>
      <c r="H7" s="1"/>
      <c r="I7" s="1"/>
    </row>
    <row r="8" spans="1:9" ht="15.75" x14ac:dyDescent="0.25">
      <c r="C8" s="1" t="s">
        <v>14</v>
      </c>
      <c r="D8" s="1"/>
      <c r="G8" s="3" t="s">
        <v>29</v>
      </c>
      <c r="H8" s="1"/>
      <c r="I8" s="1"/>
    </row>
    <row r="9" spans="1:9" ht="15.75" x14ac:dyDescent="0.25">
      <c r="C9" s="4" t="s">
        <v>15</v>
      </c>
      <c r="D9" s="15"/>
      <c r="G9" s="3" t="s">
        <v>29</v>
      </c>
      <c r="H9" s="1"/>
      <c r="I9" s="1"/>
    </row>
    <row r="10" spans="1:9" ht="33" customHeight="1" x14ac:dyDescent="0.25">
      <c r="A10" s="18" t="s">
        <v>26</v>
      </c>
      <c r="B10" s="2" t="s">
        <v>16</v>
      </c>
      <c r="C10" s="2" t="s">
        <v>17</v>
      </c>
      <c r="D10" s="5" t="s">
        <v>33</v>
      </c>
      <c r="E10" s="5" t="s">
        <v>18</v>
      </c>
      <c r="F10" s="5" t="s">
        <v>3</v>
      </c>
      <c r="G10" s="5" t="s">
        <v>4</v>
      </c>
      <c r="H10" s="11" t="s">
        <v>30</v>
      </c>
      <c r="I10" s="5" t="s">
        <v>5</v>
      </c>
    </row>
    <row r="11" spans="1:9" ht="15.75" x14ac:dyDescent="0.25">
      <c r="A11" s="18"/>
      <c r="B11" s="2" t="s">
        <v>37</v>
      </c>
      <c r="C11" s="5" t="s">
        <v>38</v>
      </c>
      <c r="D11" s="5">
        <v>4582</v>
      </c>
      <c r="E11" s="10">
        <v>1415</v>
      </c>
      <c r="F11" s="2">
        <v>1</v>
      </c>
      <c r="G11" s="10">
        <f>E11*F11</f>
        <v>1415</v>
      </c>
      <c r="H11" s="10">
        <v>2700</v>
      </c>
      <c r="I11" s="9">
        <f t="shared" ref="I11:I18" si="0">1-(G11/H11)</f>
        <v>0.47592592592592597</v>
      </c>
    </row>
    <row r="12" spans="1:9" ht="15.75" x14ac:dyDescent="0.25">
      <c r="A12" s="18"/>
      <c r="B12" s="2" t="s">
        <v>39</v>
      </c>
      <c r="C12" s="5" t="s">
        <v>40</v>
      </c>
      <c r="D12" s="5">
        <v>4566</v>
      </c>
      <c r="E12" s="10">
        <v>104</v>
      </c>
      <c r="F12" s="2">
        <v>1</v>
      </c>
      <c r="G12" s="10">
        <f>E12*F12</f>
        <v>104</v>
      </c>
      <c r="H12" s="10">
        <v>1676</v>
      </c>
      <c r="I12" s="9">
        <f>1-((SUM(G12:G15)-G21)/H12)</f>
        <v>0.32028639618138433</v>
      </c>
    </row>
    <row r="13" spans="1:9" ht="15.75" x14ac:dyDescent="0.25">
      <c r="A13" s="18"/>
      <c r="B13" s="12" t="s">
        <v>39</v>
      </c>
      <c r="C13" s="5" t="s">
        <v>41</v>
      </c>
      <c r="D13" s="5">
        <v>4657</v>
      </c>
      <c r="E13" s="10">
        <v>60.43</v>
      </c>
      <c r="F13" s="2">
        <v>1</v>
      </c>
      <c r="G13" s="10">
        <f>E13*F13</f>
        <v>60.43</v>
      </c>
      <c r="H13" s="10"/>
      <c r="I13" s="9"/>
    </row>
    <row r="14" spans="1:9" ht="15.75" x14ac:dyDescent="0.25">
      <c r="A14" s="18"/>
      <c r="B14" s="2" t="s">
        <v>42</v>
      </c>
      <c r="C14" s="5" t="s">
        <v>43</v>
      </c>
      <c r="D14" s="5">
        <v>4584</v>
      </c>
      <c r="E14" s="10">
        <f>779.89-135</f>
        <v>644.89</v>
      </c>
      <c r="F14" s="2">
        <v>1</v>
      </c>
      <c r="G14" s="10">
        <f t="shared" ref="G14:G15" si="1">E14*F14</f>
        <v>644.89</v>
      </c>
      <c r="H14" s="10"/>
      <c r="I14" s="9"/>
    </row>
    <row r="15" spans="1:9" ht="15.75" x14ac:dyDescent="0.25">
      <c r="A15" s="18"/>
      <c r="B15" s="2" t="s">
        <v>44</v>
      </c>
      <c r="C15" s="5" t="s">
        <v>43</v>
      </c>
      <c r="D15" s="5"/>
      <c r="E15" s="10">
        <v>969.88</v>
      </c>
      <c r="F15" s="2">
        <v>1</v>
      </c>
      <c r="G15" s="10">
        <f t="shared" si="1"/>
        <v>969.88</v>
      </c>
      <c r="H15" s="10"/>
      <c r="I15" s="9"/>
    </row>
    <row r="16" spans="1:9" ht="15.75" x14ac:dyDescent="0.25">
      <c r="A16" s="18"/>
      <c r="I16" s="9"/>
    </row>
    <row r="17" spans="1:9" ht="15.75" x14ac:dyDescent="0.25">
      <c r="A17" s="18"/>
      <c r="B17" s="2"/>
      <c r="C17" s="5"/>
      <c r="D17" s="5"/>
      <c r="E17" s="10"/>
      <c r="F17" s="2"/>
      <c r="G17" s="10"/>
      <c r="H17" s="10"/>
      <c r="I17" s="9"/>
    </row>
    <row r="18" spans="1:9" ht="15.75" x14ac:dyDescent="0.25">
      <c r="A18" s="18"/>
      <c r="B18" s="20"/>
      <c r="C18" s="21"/>
      <c r="D18" s="14"/>
      <c r="E18" s="10"/>
      <c r="F18" s="2"/>
      <c r="G18" s="10">
        <f>E18</f>
        <v>0</v>
      </c>
      <c r="H18" s="10"/>
      <c r="I18" s="9"/>
    </row>
    <row r="19" spans="1:9" ht="15.75" x14ac:dyDescent="0.25">
      <c r="A19" s="18"/>
      <c r="B19" s="20"/>
      <c r="C19" s="21"/>
      <c r="D19" s="14"/>
      <c r="E19" s="10"/>
      <c r="F19" s="2"/>
      <c r="G19" s="10">
        <f t="shared" ref="G19:G21" si="2">E19</f>
        <v>0</v>
      </c>
      <c r="H19" s="10"/>
      <c r="I19" s="9"/>
    </row>
    <row r="20" spans="1:9" ht="15.75" x14ac:dyDescent="0.25">
      <c r="A20" s="18"/>
      <c r="B20" s="20"/>
      <c r="C20" s="21"/>
      <c r="D20" s="14"/>
      <c r="E20" s="10"/>
      <c r="F20" s="2"/>
      <c r="G20" s="10">
        <f t="shared" si="2"/>
        <v>0</v>
      </c>
      <c r="H20" s="10"/>
      <c r="I20" s="9"/>
    </row>
    <row r="21" spans="1:9" ht="15.75" x14ac:dyDescent="0.25">
      <c r="A21" s="18"/>
      <c r="B21" s="20" t="s">
        <v>20</v>
      </c>
      <c r="C21" s="21"/>
      <c r="D21" s="14"/>
      <c r="E21" s="10">
        <v>640</v>
      </c>
      <c r="F21" s="2">
        <v>1</v>
      </c>
      <c r="G21" s="10">
        <f t="shared" si="2"/>
        <v>640</v>
      </c>
      <c r="H21" s="10"/>
      <c r="I21" s="9"/>
    </row>
    <row r="22" spans="1:9" ht="26.25" x14ac:dyDescent="0.4">
      <c r="A22" s="18"/>
      <c r="B22" s="16" t="s">
        <v>24</v>
      </c>
      <c r="C22" s="17"/>
      <c r="D22" s="13"/>
      <c r="E22" s="2"/>
      <c r="F22" s="2"/>
      <c r="G22" s="10">
        <f>SUM(G11:G20)-G21</f>
        <v>2554.2000000000003</v>
      </c>
      <c r="H22" s="10">
        <f>SUM(H11:H20)</f>
        <v>4376</v>
      </c>
      <c r="I22" s="9">
        <f t="shared" ref="I22" si="3">1-(G22/H22)</f>
        <v>0.4163162705667276</v>
      </c>
    </row>
    <row r="23" spans="1:9" ht="15.75" x14ac:dyDescent="0.25">
      <c r="B23" s="1" t="s">
        <v>6</v>
      </c>
      <c r="C23" s="1"/>
      <c r="D23" s="1"/>
      <c r="E23" s="8">
        <v>41054</v>
      </c>
      <c r="F23" s="8"/>
      <c r="G23" s="1"/>
      <c r="H23" s="1"/>
      <c r="I23" s="1"/>
    </row>
    <row r="24" spans="1:9" ht="15.75" x14ac:dyDescent="0.25">
      <c r="B24" s="1" t="s">
        <v>7</v>
      </c>
      <c r="C24" s="22" t="s">
        <v>45</v>
      </c>
      <c r="D24" s="22"/>
      <c r="E24" s="22"/>
      <c r="F24" s="22"/>
      <c r="G24" s="22"/>
      <c r="H24" s="22"/>
      <c r="I24" s="22"/>
    </row>
    <row r="25" spans="1:9" ht="15.75" x14ac:dyDescent="0.25">
      <c r="B25" s="4" t="s">
        <v>25</v>
      </c>
      <c r="C25" s="23" t="s">
        <v>46</v>
      </c>
      <c r="D25" s="23"/>
      <c r="E25" s="23"/>
      <c r="F25" s="23"/>
      <c r="G25" s="23"/>
      <c r="H25" s="23"/>
      <c r="I25" s="23"/>
    </row>
    <row r="26" spans="1:9" ht="37.5" customHeight="1" x14ac:dyDescent="0.25">
      <c r="A26" s="18" t="s">
        <v>27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19</v>
      </c>
      <c r="I26" s="5" t="s">
        <v>5</v>
      </c>
    </row>
    <row r="27" spans="1:9" ht="15.75" x14ac:dyDescent="0.25">
      <c r="A27" s="18"/>
      <c r="B27" s="20" t="s">
        <v>22</v>
      </c>
      <c r="C27" s="21"/>
      <c r="D27" s="14"/>
      <c r="E27" s="2">
        <v>62</v>
      </c>
      <c r="F27" s="5">
        <v>12</v>
      </c>
      <c r="G27" s="10">
        <f>E27*F27</f>
        <v>744</v>
      </c>
      <c r="H27" s="10">
        <v>2880</v>
      </c>
      <c r="I27" s="9">
        <f>1-((G27+G28)/H27)</f>
        <v>0.39722222222222225</v>
      </c>
    </row>
    <row r="28" spans="1:9" ht="15.75" x14ac:dyDescent="0.25">
      <c r="A28" s="18"/>
      <c r="B28" s="20" t="s">
        <v>23</v>
      </c>
      <c r="C28" s="21"/>
      <c r="D28" s="14"/>
      <c r="E28" s="2">
        <v>62</v>
      </c>
      <c r="F28" s="5">
        <v>16</v>
      </c>
      <c r="G28" s="10">
        <f t="shared" ref="G28:G30" si="4">E28*F28</f>
        <v>992</v>
      </c>
      <c r="H28" s="10"/>
      <c r="I28" s="9"/>
    </row>
    <row r="29" spans="1:9" ht="15.75" x14ac:dyDescent="0.25">
      <c r="A29" s="18"/>
      <c r="B29" s="20" t="s">
        <v>10</v>
      </c>
      <c r="C29" s="21"/>
      <c r="D29" s="14"/>
      <c r="E29" s="2"/>
      <c r="F29" s="2"/>
      <c r="G29" s="10">
        <f t="shared" si="4"/>
        <v>0</v>
      </c>
      <c r="H29" s="10"/>
      <c r="I29" s="2"/>
    </row>
    <row r="30" spans="1:9" ht="15.75" x14ac:dyDescent="0.25">
      <c r="A30" s="18"/>
      <c r="B30" s="20" t="s">
        <v>31</v>
      </c>
      <c r="C30" s="21"/>
      <c r="D30" s="14"/>
      <c r="E30" s="2"/>
      <c r="F30" s="2"/>
      <c r="G30" s="10">
        <f t="shared" si="4"/>
        <v>0</v>
      </c>
      <c r="H30" s="10"/>
      <c r="I30" s="2"/>
    </row>
    <row r="31" spans="1:9" ht="15.75" x14ac:dyDescent="0.25">
      <c r="A31" s="18"/>
      <c r="B31" s="20" t="s">
        <v>21</v>
      </c>
      <c r="C31" s="21"/>
      <c r="D31" s="14"/>
      <c r="E31" s="2"/>
      <c r="F31" s="2"/>
      <c r="G31" s="10"/>
      <c r="H31" s="10"/>
      <c r="I31" s="2"/>
    </row>
    <row r="32" spans="1:9" ht="15.75" x14ac:dyDescent="0.25">
      <c r="A32" s="18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18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18"/>
      <c r="B34" s="2" t="s">
        <v>11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18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18"/>
      <c r="B36" s="16" t="s">
        <v>24</v>
      </c>
      <c r="C36" s="17"/>
      <c r="D36" s="13"/>
      <c r="E36" s="2"/>
      <c r="F36" s="2"/>
      <c r="G36" s="10">
        <f>SUM(G27:G34)</f>
        <v>1736</v>
      </c>
      <c r="H36" s="10">
        <f>SUM(H27:H34)</f>
        <v>2880</v>
      </c>
      <c r="I36" s="9">
        <f>1-(G36/H36)</f>
        <v>0.39722222222222225</v>
      </c>
    </row>
    <row r="37" spans="1:9" ht="15.75" customHeight="1" x14ac:dyDescent="0.25">
      <c r="A37" s="19"/>
      <c r="B37" s="24"/>
      <c r="C37" s="25"/>
      <c r="D37" s="25"/>
      <c r="E37" s="25"/>
      <c r="F37" s="25"/>
      <c r="G37" s="25"/>
      <c r="H37" s="25"/>
      <c r="I37" s="26"/>
    </row>
    <row r="38" spans="1:9" ht="15.75" customHeight="1" x14ac:dyDescent="0.25">
      <c r="A38" s="19"/>
      <c r="B38" s="27"/>
      <c r="C38" s="28"/>
      <c r="D38" s="28"/>
      <c r="E38" s="28"/>
      <c r="F38" s="28"/>
      <c r="G38" s="28"/>
      <c r="H38" s="28"/>
      <c r="I38" s="29"/>
    </row>
    <row r="39" spans="1:9" ht="15.75" customHeight="1" x14ac:dyDescent="0.25">
      <c r="B39" s="30"/>
      <c r="C39" s="31"/>
      <c r="D39" s="31"/>
      <c r="E39" s="31"/>
      <c r="F39" s="31"/>
      <c r="G39" s="31"/>
      <c r="H39" s="31"/>
      <c r="I39" s="32"/>
    </row>
    <row r="40" spans="1:9" ht="26.25" x14ac:dyDescent="0.4">
      <c r="B40" s="16" t="s">
        <v>28</v>
      </c>
      <c r="C40" s="17"/>
      <c r="D40" s="13"/>
      <c r="E40" s="2"/>
      <c r="F40" s="2"/>
      <c r="G40" s="10">
        <f>G36+G22</f>
        <v>4290.2000000000007</v>
      </c>
      <c r="H40" s="10">
        <f>H36+H22</f>
        <v>7256</v>
      </c>
      <c r="I40" s="9">
        <f>1-(G40/H40)</f>
        <v>0.40873759647188523</v>
      </c>
    </row>
  </sheetData>
  <mergeCells count="24">
    <mergeCell ref="B37:I39"/>
    <mergeCell ref="H2:I2"/>
    <mergeCell ref="H3:I3"/>
    <mergeCell ref="C3:E3"/>
    <mergeCell ref="B5:I5"/>
    <mergeCell ref="B6:I6"/>
    <mergeCell ref="B4:I4"/>
    <mergeCell ref="C2:E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2012-06-29T21:35:54Z</dcterms:modified>
</cp:coreProperties>
</file>