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0" yWindow="-6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E17" i="2"/>
  <c r="B36" i="2" l="1"/>
  <c r="E19" i="2"/>
  <c r="E18" i="2"/>
  <c r="E15" i="2" l="1"/>
  <c r="B42" i="2" l="1"/>
  <c r="B33" i="2" l="1"/>
  <c r="E24" i="2"/>
  <c r="E23" i="2"/>
  <c r="E25" i="2" s="1"/>
  <c r="E20" i="2"/>
  <c r="E9" i="2"/>
  <c r="E21" i="2" l="1"/>
  <c r="D44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<sst xmlns="http://schemas.openxmlformats.org/spreadsheetml/2006/main" count="98" uniqueCount="71">
  <si>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</si>
  <si>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</si>
  <si>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</si>
  <si>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</si>
  <si>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</si>
  <si>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</si>
  <si>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</si>
  <si>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</si>
  <si>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</si>
  <si>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</si>
  <si>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</si>
  <si>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</si>
  <si>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</si>
  <si>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</si>
  <si>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</si>
  <si>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</si>
  <si>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</si>
  <si>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</si>
  <si>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</si>
  <si>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</si>
  <si>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</si>
  <si>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</si>
  <si>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</si>
  <si>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</si>
  <si>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</si>
  <si>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</si>
  <si>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</si>
  <si>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</si>
  <si>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</si>
  <si>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</si>
  <si>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</si>
  <si>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</si>
  <si>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</si>
  <si>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</si>
  <si>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</si>
  <si>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</si>
  <si>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</si>
  <si>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</si>
  <si>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</si>
  <si>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</si>
  <si>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</si>
  <si>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</si>
  <si>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</si>
  <si>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</si>
  <si>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</si>
  <si>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</si>
  <si>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</si>
  <si>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</si>
  <si>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</si>
  <si>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</si>
  <si>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</si>
  <si>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</si>
  <si>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</si>
  <si>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</si>
  <si>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</si>
  <si>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</si>
  <si>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</si>
  <si>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</si>
  <si>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</si>
  <si>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Cummins AMist40</t>
  </si>
  <si>
    <t>Mark Edwards</t>
  </si>
  <si>
    <t>041114-01</t>
  </si>
  <si>
    <t>AMist40</t>
  </si>
  <si>
    <t>Duct</t>
  </si>
  <si>
    <t>Plenum</t>
  </si>
  <si>
    <t>Fire Damper</t>
  </si>
  <si>
    <t>Hood</t>
  </si>
  <si>
    <t>Gripples</t>
  </si>
  <si>
    <t>MDT</t>
  </si>
  <si>
    <t>cut hole</t>
  </si>
  <si>
    <t>for takedown, all ductwork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</si>
</sst>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9" xfId="0" applyBorder="1"/>
    <xf numFmtId="9" fontId="0" fillId="0" borderId="25" xfId="0" applyNumberFormat="1" applyBorder="1"/>
    <xf numFmtId="44" fontId="0" fillId="0" borderId="40" xfId="1" applyFont="1" applyBorder="1"/>
    <xf numFmtId="44" fontId="0" fillId="0" borderId="1" xfId="1" applyFont="1" applyBorder="1"/>
    <xf numFmtId="44" fontId="0" fillId="0" borderId="2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C7" sqref="C7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s="45" t="s">
        <v>60</v>
      </c>
    </row>
    <row r="4" spans="1:7" x14ac:dyDescent="0.25">
      <c r="A4" s="1"/>
      <c r="B4" s="1"/>
      <c r="C4" s="1"/>
      <c r="D4" s="5" t="s">
        <v>41</v>
      </c>
      <c r="E4" s="45">
        <v>41739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0">
        <v>41740</v>
      </c>
      <c r="G9" s="28" t="s">
        <v>68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6">
        <f>2253.48*1.1</f>
        <v>2478.8280000000004</v>
      </c>
      <c r="D17" s="48">
        <v>0.35</v>
      </c>
      <c r="E17" s="57">
        <f>((1.1*C17)/(1-D17))</f>
        <v>4194.9396923076929</v>
      </c>
      <c r="F17" s="50">
        <v>41740</v>
      </c>
      <c r="G17" s="28" t="s">
        <v>68</v>
      </c>
    </row>
    <row r="18" spans="1:7" x14ac:dyDescent="0.25">
      <c r="A18" s="1"/>
      <c r="B18" s="51" t="s">
        <v>64</v>
      </c>
      <c r="C18" s="85">
        <v>125</v>
      </c>
      <c r="D18" s="58">
        <v>1</v>
      </c>
      <c r="E18" s="59">
        <f>C18*2</f>
        <v>250</v>
      </c>
    </row>
    <row r="19" spans="1:7" x14ac:dyDescent="0.25">
      <c r="A19" s="1"/>
      <c r="B19" s="82" t="s">
        <v>66</v>
      </c>
      <c r="C19" s="86">
        <v>400</v>
      </c>
      <c r="D19" s="83">
        <v>1</v>
      </c>
      <c r="E19" s="84">
        <f>C19*2</f>
        <v>800</v>
      </c>
    </row>
    <row r="20" spans="1:7" ht="15.75" thickBot="1" x14ac:dyDescent="0.3">
      <c r="A20" s="1"/>
      <c r="B20" s="53" t="s">
        <v>65</v>
      </c>
      <c r="C20" s="60">
        <v>450</v>
      </c>
      <c r="D20" s="61">
        <v>0</v>
      </c>
      <c r="E20" s="62">
        <f>C20</f>
        <v>450</v>
      </c>
    </row>
    <row r="21" spans="1:7" ht="15.75" thickBot="1" x14ac:dyDescent="0.3">
      <c r="A21" s="1"/>
      <c r="B21" s="27"/>
      <c r="C21" s="63"/>
      <c r="D21" s="70" t="s">
        <v>54</v>
      </c>
      <c r="E21" s="66">
        <f>SUM(E17:E20)</f>
        <v>5694.9396923076929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67</v>
      </c>
      <c r="C23" s="56">
        <v>100</v>
      </c>
      <c r="D23" s="48">
        <v>1</v>
      </c>
      <c r="E23" s="57">
        <f>C23*(1+D23)</f>
        <v>200</v>
      </c>
      <c r="F23" s="50">
        <v>41740</v>
      </c>
      <c r="G23" s="28" t="s">
        <v>68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70" t="s">
        <v>54</v>
      </c>
      <c r="E25" s="66">
        <f>SUM(E23:E24)</f>
        <v>200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1</v>
      </c>
      <c r="D29" s="28">
        <v>2</v>
      </c>
      <c r="E29" s="28">
        <v>2</v>
      </c>
      <c r="F29" s="50">
        <v>41740</v>
      </c>
      <c r="G29" s="28" t="s">
        <v>68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5400</v>
      </c>
      <c r="C33" s="50">
        <v>41740</v>
      </c>
      <c r="D33" s="28" t="s">
        <v>68</v>
      </c>
    </row>
    <row r="34" spans="1:6" ht="15.75" thickBot="1" x14ac:dyDescent="0.3">
      <c r="A34" s="1" t="s">
        <v>52</v>
      </c>
      <c r="B34" s="66">
        <v>1800</v>
      </c>
      <c r="C34" t="s">
        <v>70</v>
      </c>
    </row>
    <row r="35" spans="1:6" ht="15.75" thickBot="1" x14ac:dyDescent="0.3">
      <c r="A35" s="1"/>
      <c r="B35" s="66">
        <v>900</v>
      </c>
      <c r="C35" t="s">
        <v>69</v>
      </c>
    </row>
    <row r="36" spans="1:6" ht="15.75" thickBot="1" x14ac:dyDescent="0.3">
      <c r="A36" s="70" t="s">
        <v>54</v>
      </c>
      <c r="B36" s="68">
        <f>SUM(B33:B35)</f>
        <v>8100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0</v>
      </c>
      <c r="C38" s="50">
        <v>41740</v>
      </c>
      <c r="D38" s="28" t="s">
        <v>68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13994.939692307693</v>
      </c>
      <c r="E44" s="71"/>
      <c r="F44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2014-04-11T14:45:18Z</dcterms:modified>
</cp:coreProperties>
</file>