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9" i="1" l="1"/>
  <c r="H20" i="1"/>
  <c r="H21" i="1"/>
  <c r="I36" i="1"/>
  <c r="I22" i="1"/>
  <c r="I40" i="1" s="1"/>
  <c r="E17" i="1"/>
  <c r="H18" i="1"/>
  <c r="F12" i="1"/>
  <c r="F11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28" i="1" l="1"/>
  <c r="H29" i="1"/>
  <c r="H30" i="1"/>
  <c r="H27" i="1"/>
  <c r="H12" i="1"/>
  <c r="H14" i="1"/>
  <c r="H15" i="1"/>
  <c r="H13" i="1"/>
  <c r="H11" i="1"/>
  <c r="H36" i="1" l="1"/>
  <c r="H22" i="1"/>
  <c r="H40" i="1" l="1"/>
</calcChain>
</file>

<file path=xl/comments1.xml><?xml version="1.0" encoding="utf-8"?>
<comments xmlns="http://schemas.openxmlformats.org/spreadsheetml/2006/main">
  <authors>
    <author>Cynthia</author>
  </authors>
  <commentList>
    <comment ref="G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<sst xmlns="http://schemas.openxmlformats.org/spreadsheetml/2006/main" count="47" uniqueCount="43">
  <si>
    <t>Rep:</t>
  </si>
  <si>
    <t>Project Name:</t>
  </si>
  <si>
    <t xml:space="preserve">Brief Description: </t>
  </si>
  <si>
    <t>Quantity</t>
  </si>
  <si>
    <t>Total</t>
  </si>
  <si>
    <t>Project Start / Finish Dates:</t>
  </si>
  <si>
    <t>Location:</t>
  </si>
  <si>
    <t>Tasks</t>
  </si>
  <si>
    <t>Avani Costs</t>
  </si>
  <si>
    <t>Labor - Other Costs</t>
  </si>
  <si>
    <t xml:space="preserve">Material - Other </t>
  </si>
  <si>
    <t xml:space="preserve">Other - </t>
  </si>
  <si>
    <t xml:space="preserve">Sales Order #: </t>
  </si>
  <si>
    <t>Manufacturer</t>
  </si>
  <si>
    <t>Product</t>
  </si>
  <si>
    <t>AVI Cost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</si>
  <si>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</si>
  <si>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</si>
  <si>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</si>
  <si>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</si>
  <si>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</si>
  <si>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</si>
  <si>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</si>
  <si>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</si>
  <si>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</si>
  <si>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 xml:space="preserve">Airfare: No     </t>
  </si>
  <si>
    <t>PO #</t>
  </si>
  <si>
    <t>Additional Costs</t>
  </si>
  <si>
    <t>Customer Cost</t>
  </si>
  <si>
    <t>Avani Total</t>
  </si>
  <si>
    <t xml:space="preserve">Material - Warehouse </t>
  </si>
  <si>
    <t xml:space="preserve">Freight </t>
  </si>
  <si>
    <t>Ken</t>
  </si>
  <si>
    <t>Local 37 Boilermakers</t>
  </si>
  <si>
    <t>Install 6 grinding tables and 3 burn rooms</t>
  </si>
  <si>
    <t>Smartvent</t>
  </si>
  <si>
    <t>Burn Room</t>
  </si>
  <si>
    <t>SDT-180</t>
  </si>
  <si>
    <t>Material - Vendor</t>
  </si>
  <si>
    <t>4/31/12-5/5/12</t>
  </si>
  <si>
    <t>Slidell, LA</t>
  </si>
  <si>
    <t>Daniel</t>
  </si>
  <si>
    <t>**Duct Freight Accident - crew idol**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</si>
</sst>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4" fontId="1" fillId="0" borderId="0" xfId="0" applyNumberFormat="1" applyFont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" fillId="0" borderId="7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4" fontId="1" fillId="0" borderId="9" xfId="1" applyFont="1" applyBorder="1"/>
    <xf numFmtId="44" fontId="1" fillId="0" borderId="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0"/>
  <sheetViews>
    <sheetView tabSelected="1" view="pageLayout" topLeftCell="A7" zoomScaleNormal="100" zoomScaleSheetLayoutView="115" workbookViewId="0">
      <selection activeCell="F34" sqref="F34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7.5703125" customWidth="1"/>
    <col min="5" max="5" width="12.42578125" customWidth="1"/>
    <col min="6" max="6" width="11.28515625" customWidth="1"/>
    <col min="7" max="7" width="9.42578125" customWidth="1"/>
    <col min="8" max="8" width="10" customWidth="1"/>
    <col min="9" max="9" width="13.5703125" customWidth="1"/>
  </cols>
  <sheetData>
    <row r="2" spans="1:9" ht="15.75" x14ac:dyDescent="0.25">
      <c r="B2" s="1" t="s">
        <v>12</v>
      </c>
      <c r="C2" s="39">
        <v>18099</v>
      </c>
      <c r="D2" s="39"/>
      <c r="E2" s="39"/>
      <c r="F2" s="14"/>
      <c r="G2" s="1"/>
      <c r="H2" s="1" t="s">
        <v>0</v>
      </c>
      <c r="I2" s="12" t="s">
        <v>32</v>
      </c>
    </row>
    <row r="3" spans="1:9" ht="16.5" thickBot="1" x14ac:dyDescent="0.3">
      <c r="B3" s="1" t="s">
        <v>1</v>
      </c>
      <c r="C3" s="29" t="s">
        <v>33</v>
      </c>
      <c r="D3" s="29"/>
      <c r="E3" s="29"/>
      <c r="F3" s="19"/>
      <c r="G3" s="6"/>
      <c r="H3" s="1"/>
      <c r="I3" s="13"/>
    </row>
    <row r="4" spans="1:9" ht="15.75" x14ac:dyDescent="0.25">
      <c r="B4" s="36" t="s">
        <v>2</v>
      </c>
      <c r="C4" s="37"/>
      <c r="D4" s="37"/>
      <c r="E4" s="37"/>
      <c r="F4" s="37"/>
      <c r="G4" s="37"/>
      <c r="H4" s="37"/>
      <c r="I4" s="38"/>
    </row>
    <row r="5" spans="1:9" ht="15.75" x14ac:dyDescent="0.25">
      <c r="B5" s="30" t="s">
        <v>34</v>
      </c>
      <c r="C5" s="31"/>
      <c r="D5" s="31"/>
      <c r="E5" s="31"/>
      <c r="F5" s="31"/>
      <c r="G5" s="31"/>
      <c r="H5" s="31"/>
      <c r="I5" s="32"/>
    </row>
    <row r="6" spans="1:9" ht="16.5" thickBot="1" x14ac:dyDescent="0.3">
      <c r="B6" s="33"/>
      <c r="C6" s="34"/>
      <c r="D6" s="34"/>
      <c r="E6" s="34"/>
      <c r="F6" s="34"/>
      <c r="G6" s="34"/>
      <c r="H6" s="34"/>
      <c r="I6" s="35"/>
    </row>
    <row r="7" spans="1:9" ht="15.75" x14ac:dyDescent="0.25">
      <c r="C7" s="1"/>
      <c r="D7" s="1"/>
      <c r="E7" s="1"/>
      <c r="F7" s="1"/>
      <c r="G7" s="1"/>
      <c r="H7" s="3"/>
      <c r="I7" s="1"/>
    </row>
    <row r="8" spans="1:9" ht="15.75" x14ac:dyDescent="0.25">
      <c r="C8" s="1"/>
      <c r="D8" s="1"/>
      <c r="H8" s="3"/>
      <c r="I8" s="1"/>
    </row>
    <row r="9" spans="1:9" ht="15.75" x14ac:dyDescent="0.25">
      <c r="C9" s="4"/>
      <c r="D9" s="11"/>
      <c r="H9" s="3"/>
      <c r="I9" s="1"/>
    </row>
    <row r="10" spans="1:9" ht="33" customHeight="1" x14ac:dyDescent="0.25">
      <c r="A10" s="42" t="s">
        <v>22</v>
      </c>
      <c r="B10" s="2" t="s">
        <v>13</v>
      </c>
      <c r="C10" s="2" t="s">
        <v>14</v>
      </c>
      <c r="D10" s="2" t="s">
        <v>26</v>
      </c>
      <c r="E10" s="5" t="s">
        <v>15</v>
      </c>
      <c r="F10" s="9" t="s">
        <v>27</v>
      </c>
      <c r="G10" s="5" t="s">
        <v>3</v>
      </c>
      <c r="H10" s="9" t="s">
        <v>29</v>
      </c>
      <c r="I10" s="9" t="s">
        <v>28</v>
      </c>
    </row>
    <row r="11" spans="1:9" ht="15.75" x14ac:dyDescent="0.25">
      <c r="A11" s="42"/>
      <c r="B11" s="2" t="s">
        <v>35</v>
      </c>
      <c r="C11" s="5" t="s">
        <v>36</v>
      </c>
      <c r="D11" s="5">
        <v>4132</v>
      </c>
      <c r="E11" s="8">
        <v>660</v>
      </c>
      <c r="F11" s="8">
        <f>0.15*E11</f>
        <v>99</v>
      </c>
      <c r="G11" s="2">
        <v>3</v>
      </c>
      <c r="H11" s="8">
        <f>E11*G11</f>
        <v>1980</v>
      </c>
      <c r="I11" s="50">
        <v>2784</v>
      </c>
    </row>
    <row r="12" spans="1:9" ht="15.75" x14ac:dyDescent="0.25">
      <c r="A12" s="42"/>
      <c r="B12" s="2" t="s">
        <v>35</v>
      </c>
      <c r="C12" s="5" t="s">
        <v>37</v>
      </c>
      <c r="D12" s="5">
        <v>4132</v>
      </c>
      <c r="E12" s="8">
        <v>658</v>
      </c>
      <c r="F12" s="8">
        <f>0.15*E12</f>
        <v>98.7</v>
      </c>
      <c r="G12" s="2">
        <v>6</v>
      </c>
      <c r="H12" s="8">
        <f>E12*G12</f>
        <v>3948</v>
      </c>
      <c r="I12" s="50">
        <v>5250</v>
      </c>
    </row>
    <row r="13" spans="1:9" ht="15.75" x14ac:dyDescent="0.25">
      <c r="A13" s="42"/>
      <c r="B13" s="10"/>
      <c r="C13" s="5"/>
      <c r="D13" s="5"/>
      <c r="E13" s="8"/>
      <c r="F13" s="8"/>
      <c r="G13" s="2"/>
      <c r="H13" s="8">
        <f>E13*G13</f>
        <v>0</v>
      </c>
      <c r="I13" s="50"/>
    </row>
    <row r="14" spans="1:9" ht="15.75" x14ac:dyDescent="0.25">
      <c r="A14" s="42"/>
      <c r="B14" s="2"/>
      <c r="C14" s="5"/>
      <c r="D14" s="5"/>
      <c r="E14" s="8"/>
      <c r="F14" s="8"/>
      <c r="G14" s="2"/>
      <c r="H14" s="8">
        <f>E14*G14</f>
        <v>0</v>
      </c>
      <c r="I14" s="50"/>
    </row>
    <row r="15" spans="1:9" ht="15.75" x14ac:dyDescent="0.25">
      <c r="A15" s="42"/>
      <c r="B15" s="2"/>
      <c r="C15" s="5"/>
      <c r="D15" s="5"/>
      <c r="E15" s="8"/>
      <c r="F15" s="8"/>
      <c r="G15" s="2"/>
      <c r="H15" s="8">
        <f>E15*G15</f>
        <v>0</v>
      </c>
      <c r="I15" s="50"/>
    </row>
    <row r="16" spans="1:9" ht="15.75" x14ac:dyDescent="0.25">
      <c r="A16" s="42"/>
      <c r="I16" s="50"/>
    </row>
    <row r="17" spans="1:9" ht="15.75" x14ac:dyDescent="0.25">
      <c r="A17" s="42"/>
      <c r="B17" s="2" t="s">
        <v>31</v>
      </c>
      <c r="C17" s="5"/>
      <c r="D17" s="5"/>
      <c r="E17" s="8">
        <f>275+521.78</f>
        <v>796.78</v>
      </c>
      <c r="F17" s="8"/>
      <c r="G17" s="2"/>
      <c r="H17" s="8"/>
      <c r="I17" s="50"/>
    </row>
    <row r="18" spans="1:9" ht="15.75" x14ac:dyDescent="0.25">
      <c r="A18" s="42"/>
      <c r="B18" s="44" t="s">
        <v>38</v>
      </c>
      <c r="C18" s="45"/>
      <c r="D18" s="48">
        <v>4540</v>
      </c>
      <c r="E18" s="8">
        <v>3920</v>
      </c>
      <c r="F18" s="8"/>
      <c r="G18" s="2">
        <v>1</v>
      </c>
      <c r="H18" s="8">
        <f>G18*E18</f>
        <v>3920</v>
      </c>
      <c r="I18" s="50">
        <v>2961</v>
      </c>
    </row>
    <row r="19" spans="1:9" ht="15.75" x14ac:dyDescent="0.25">
      <c r="A19" s="42"/>
      <c r="B19" s="44" t="s">
        <v>30</v>
      </c>
      <c r="C19" s="45"/>
      <c r="D19" s="16"/>
      <c r="E19" s="8"/>
      <c r="F19" s="8"/>
      <c r="G19" s="2"/>
      <c r="H19" s="8">
        <f t="shared" ref="H19:H21" si="0">G19*E19</f>
        <v>0</v>
      </c>
      <c r="I19" s="50"/>
    </row>
    <row r="20" spans="1:9" ht="15.75" x14ac:dyDescent="0.25">
      <c r="A20" s="42"/>
      <c r="B20" s="44" t="s">
        <v>10</v>
      </c>
      <c r="C20" s="45"/>
      <c r="D20" s="16"/>
      <c r="E20" s="8"/>
      <c r="F20" s="8"/>
      <c r="G20" s="2"/>
      <c r="H20" s="8">
        <f t="shared" si="0"/>
        <v>0</v>
      </c>
      <c r="I20" s="50"/>
    </row>
    <row r="21" spans="1:9" ht="15.75" x14ac:dyDescent="0.25">
      <c r="A21" s="42"/>
      <c r="B21" s="44" t="s">
        <v>16</v>
      </c>
      <c r="C21" s="45"/>
      <c r="D21" s="16"/>
      <c r="E21" s="8">
        <v>483</v>
      </c>
      <c r="F21" s="8"/>
      <c r="G21" s="2">
        <v>-1</v>
      </c>
      <c r="H21" s="8">
        <f t="shared" si="0"/>
        <v>-483</v>
      </c>
      <c r="I21" s="50"/>
    </row>
    <row r="22" spans="1:9" ht="26.25" x14ac:dyDescent="0.4">
      <c r="A22" s="42"/>
      <c r="B22" s="40" t="s">
        <v>20</v>
      </c>
      <c r="C22" s="41"/>
      <c r="D22" s="15"/>
      <c r="E22" s="2"/>
      <c r="F22" s="2"/>
      <c r="G22" s="2"/>
      <c r="H22" s="8">
        <f>SUM(H11:H20)-H21</f>
        <v>10331</v>
      </c>
      <c r="I22" s="50">
        <f>SUM(I11:I21)</f>
        <v>10995</v>
      </c>
    </row>
    <row r="23" spans="1:9" ht="15.75" x14ac:dyDescent="0.25">
      <c r="B23" s="1" t="s">
        <v>5</v>
      </c>
      <c r="C23" s="1"/>
      <c r="D23" s="1" t="s">
        <v>39</v>
      </c>
      <c r="E23" s="7"/>
      <c r="F23" s="7"/>
      <c r="G23" s="7"/>
      <c r="H23" s="1"/>
      <c r="I23" s="1"/>
    </row>
    <row r="24" spans="1:9" ht="15.75" x14ac:dyDescent="0.25">
      <c r="B24" s="1" t="s">
        <v>6</v>
      </c>
      <c r="C24" s="46" t="s">
        <v>40</v>
      </c>
      <c r="D24" s="46"/>
      <c r="E24" s="46"/>
      <c r="F24" s="46"/>
      <c r="G24" s="46"/>
      <c r="H24" s="46"/>
      <c r="I24" s="46"/>
    </row>
    <row r="25" spans="1:9" ht="15.75" x14ac:dyDescent="0.25">
      <c r="B25" s="4" t="s">
        <v>21</v>
      </c>
      <c r="C25" s="47" t="s">
        <v>41</v>
      </c>
      <c r="D25" s="47"/>
      <c r="E25" s="47"/>
      <c r="F25" s="47"/>
      <c r="G25" s="47"/>
      <c r="H25" s="47"/>
      <c r="I25" s="47"/>
    </row>
    <row r="26" spans="1:9" ht="37.5" customHeight="1" x14ac:dyDescent="0.25">
      <c r="A26" s="42" t="s">
        <v>23</v>
      </c>
      <c r="B26" s="2" t="s">
        <v>7</v>
      </c>
      <c r="C26" s="2"/>
      <c r="D26" s="2"/>
      <c r="E26" s="5" t="s">
        <v>8</v>
      </c>
      <c r="F26" s="5"/>
      <c r="G26" s="5" t="s">
        <v>3</v>
      </c>
      <c r="H26" s="5" t="s">
        <v>4</v>
      </c>
      <c r="I26" s="9" t="s">
        <v>28</v>
      </c>
    </row>
    <row r="27" spans="1:9" ht="15.75" x14ac:dyDescent="0.25">
      <c r="A27" s="42"/>
      <c r="B27" s="17" t="s">
        <v>18</v>
      </c>
      <c r="C27" s="18"/>
      <c r="D27" s="18"/>
      <c r="E27" s="2">
        <v>57</v>
      </c>
      <c r="F27" s="2"/>
      <c r="G27" s="5">
        <v>66</v>
      </c>
      <c r="H27" s="8">
        <f>E27*G27</f>
        <v>3762</v>
      </c>
      <c r="I27" s="50">
        <v>2928</v>
      </c>
    </row>
    <row r="28" spans="1:9" ht="15.75" x14ac:dyDescent="0.25">
      <c r="A28" s="42"/>
      <c r="B28" s="44" t="s">
        <v>19</v>
      </c>
      <c r="C28" s="49"/>
      <c r="D28" s="45"/>
      <c r="E28" s="2">
        <v>57</v>
      </c>
      <c r="F28" s="2"/>
      <c r="G28" s="5">
        <v>63</v>
      </c>
      <c r="H28" s="8">
        <f t="shared" ref="H28:H30" si="1">E28*G28</f>
        <v>3591</v>
      </c>
      <c r="I28" s="50"/>
    </row>
    <row r="29" spans="1:9" ht="15.75" x14ac:dyDescent="0.25">
      <c r="A29" s="42"/>
      <c r="B29" s="44" t="s">
        <v>9</v>
      </c>
      <c r="C29" s="49"/>
      <c r="D29" s="45"/>
      <c r="E29" s="2"/>
      <c r="F29" s="2"/>
      <c r="G29" s="2"/>
      <c r="H29" s="8">
        <f t="shared" si="1"/>
        <v>0</v>
      </c>
      <c r="I29" s="50"/>
    </row>
    <row r="30" spans="1:9" ht="15.75" x14ac:dyDescent="0.25">
      <c r="A30" s="42"/>
      <c r="B30" s="44" t="s">
        <v>25</v>
      </c>
      <c r="C30" s="45"/>
      <c r="D30" s="16"/>
      <c r="E30" s="2"/>
      <c r="F30" s="2"/>
      <c r="G30" s="2"/>
      <c r="H30" s="8">
        <f t="shared" si="1"/>
        <v>0</v>
      </c>
      <c r="I30" s="50"/>
    </row>
    <row r="31" spans="1:9" ht="15.75" x14ac:dyDescent="0.25">
      <c r="A31" s="42"/>
      <c r="B31" s="44" t="s">
        <v>17</v>
      </c>
      <c r="C31" s="45"/>
      <c r="D31" s="16"/>
      <c r="E31" s="2"/>
      <c r="F31" s="2"/>
      <c r="G31" s="2"/>
      <c r="H31" s="8"/>
      <c r="I31" s="50"/>
    </row>
    <row r="32" spans="1:9" ht="15.75" x14ac:dyDescent="0.25">
      <c r="A32" s="42"/>
      <c r="B32" s="2"/>
      <c r="C32" s="2"/>
      <c r="D32" s="2"/>
      <c r="E32" s="2"/>
      <c r="F32" s="2"/>
      <c r="G32" s="2"/>
      <c r="H32" s="8"/>
      <c r="I32" s="2"/>
    </row>
    <row r="33" spans="1:9" ht="15.75" x14ac:dyDescent="0.25">
      <c r="A33" s="42"/>
      <c r="B33" s="2"/>
      <c r="C33" s="2"/>
      <c r="D33" s="2"/>
      <c r="E33" s="2"/>
      <c r="F33" s="2"/>
      <c r="G33" s="2"/>
      <c r="H33" s="8"/>
      <c r="I33" s="2"/>
    </row>
    <row r="34" spans="1:9" ht="15.75" x14ac:dyDescent="0.25">
      <c r="A34" s="42"/>
      <c r="B34" s="2" t="s">
        <v>11</v>
      </c>
      <c r="C34" s="2"/>
      <c r="D34" s="2"/>
      <c r="E34" s="2"/>
      <c r="F34" s="2"/>
      <c r="G34" s="2"/>
      <c r="H34" s="8"/>
      <c r="I34" s="2"/>
    </row>
    <row r="35" spans="1:9" ht="15.75" x14ac:dyDescent="0.25">
      <c r="A35" s="42"/>
      <c r="B35" s="2"/>
      <c r="C35" s="2"/>
      <c r="D35" s="2"/>
      <c r="E35" s="2"/>
      <c r="F35" s="2"/>
      <c r="G35" s="2"/>
      <c r="H35" s="8"/>
      <c r="I35" s="2"/>
    </row>
    <row r="36" spans="1:9" ht="26.25" x14ac:dyDescent="0.4">
      <c r="A36" s="42"/>
      <c r="B36" s="40" t="s">
        <v>20</v>
      </c>
      <c r="C36" s="41"/>
      <c r="D36" s="15"/>
      <c r="E36" s="2"/>
      <c r="F36" s="2"/>
      <c r="G36" s="2"/>
      <c r="H36" s="8">
        <f>SUM(H27:H34)</f>
        <v>7353</v>
      </c>
      <c r="I36" s="51">
        <f>SUM(I27:I32)</f>
        <v>2928</v>
      </c>
    </row>
    <row r="37" spans="1:9" ht="15.75" customHeight="1" x14ac:dyDescent="0.25">
      <c r="A37" s="43"/>
      <c r="B37" s="20" t="s">
        <v>42</v>
      </c>
      <c r="C37" s="21"/>
      <c r="D37" s="21"/>
      <c r="E37" s="21"/>
      <c r="F37" s="21"/>
      <c r="G37" s="21"/>
      <c r="H37" s="21"/>
      <c r="I37" s="22"/>
    </row>
    <row r="38" spans="1:9" ht="15.75" customHeight="1" x14ac:dyDescent="0.25">
      <c r="A38" s="43"/>
      <c r="B38" s="23"/>
      <c r="C38" s="24"/>
      <c r="D38" s="24"/>
      <c r="E38" s="24"/>
      <c r="F38" s="24"/>
      <c r="G38" s="24"/>
      <c r="H38" s="24"/>
      <c r="I38" s="25"/>
    </row>
    <row r="39" spans="1:9" ht="15.75" customHeight="1" x14ac:dyDescent="0.25">
      <c r="B39" s="26"/>
      <c r="C39" s="27"/>
      <c r="D39" s="27"/>
      <c r="E39" s="27"/>
      <c r="F39" s="27"/>
      <c r="G39" s="27"/>
      <c r="H39" s="27"/>
      <c r="I39" s="28"/>
    </row>
    <row r="40" spans="1:9" ht="26.25" x14ac:dyDescent="0.4">
      <c r="B40" s="40" t="s">
        <v>24</v>
      </c>
      <c r="C40" s="41"/>
      <c r="D40" s="15"/>
      <c r="E40" s="2"/>
      <c r="F40" s="2"/>
      <c r="G40" s="2"/>
      <c r="H40" s="8">
        <f>H36+H22</f>
        <v>17684</v>
      </c>
      <c r="I40" s="50">
        <f>SUM(I36,I22)</f>
        <v>13923</v>
      </c>
    </row>
  </sheetData>
  <mergeCells count="21">
    <mergeCell ref="C2:E2"/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I24"/>
    <mergeCell ref="C25:I25"/>
    <mergeCell ref="B37:I39"/>
    <mergeCell ref="C3:E3"/>
    <mergeCell ref="B5:I5"/>
    <mergeCell ref="B6:I6"/>
    <mergeCell ref="B4:I4"/>
    <mergeCell ref="B30:C30"/>
    <mergeCell ref="B28:D28"/>
    <mergeCell ref="B29:D29"/>
  </mergeCells>
  <pageMargins left="0.25" right="0.25" top="0.75" bottom="0.75" header="0.3" footer="0.3"/>
  <pageSetup orientation="portrait" r:id="rId1"/>
  <headerFooter>
    <oddHeader>&amp;C&amp;"-,Bold"&amp;18Avani Project 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2012-05-15T19:20:34Z</cp:lastPrinted>
  <dcterms:created xsi:type="dcterms:W3CDTF">2012-01-02T19:49:58Z</dcterms:created>
  <dcterms:modified xsi:type="dcterms:W3CDTF">2012-05-15T19:20:37Z</dcterms:modified>
</cp:coreProperties>
</file>