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rojects and CAD drawings\projects\A Berger\Jcobs duct\"/>
    </mc:Choice>
  </mc:AlternateContent>
  <bookViews>
    <workbookView xWindow="0" yWindow="0" windowWidth="19560" windowHeight="8430" activeTab="3"/>
  </bookViews>
  <sheets>
    <sheet name="Sheet1" sheetId="1" r:id="rId1"/>
    <sheet name="Sheet2" sheetId="2" r:id="rId2"/>
    <sheet name="Ship to Welmar" sheetId="3" r:id="rId3"/>
    <sheet name="Ship to Avani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4" l="1"/>
  <c r="F4" i="4"/>
  <c r="F7" i="4" s="1"/>
  <c r="F6" i="3" l="1"/>
  <c r="F5" i="3"/>
  <c r="F9" i="3" s="1"/>
  <c r="F4" i="3"/>
  <c r="E6" i="3"/>
  <c r="E5" i="3"/>
  <c r="E4" i="3"/>
  <c r="E53" i="2" l="1"/>
  <c r="F53" i="2" s="1"/>
  <c r="E111" i="2" l="1"/>
  <c r="F111" i="2" s="1"/>
  <c r="E110" i="2"/>
  <c r="F110" i="2" s="1"/>
  <c r="E109" i="2"/>
  <c r="F109" i="2" s="1"/>
  <c r="E108" i="2"/>
  <c r="F108" i="2" s="1"/>
  <c r="E107" i="2"/>
  <c r="F107" i="2" s="1"/>
  <c r="E106" i="2"/>
  <c r="F106" i="2" s="1"/>
  <c r="E105" i="2"/>
  <c r="F105" i="2" s="1"/>
  <c r="E104" i="2"/>
  <c r="F104" i="2" s="1"/>
  <c r="E103" i="2"/>
  <c r="F103" i="2" s="1"/>
  <c r="E102" i="2"/>
  <c r="F102" i="2" s="1"/>
  <c r="E101" i="2"/>
  <c r="F101" i="2" s="1"/>
  <c r="E100" i="2"/>
  <c r="F100" i="2" s="1"/>
  <c r="E99" i="2"/>
  <c r="F99" i="2" s="1"/>
  <c r="E98" i="2"/>
  <c r="F98" i="2" s="1"/>
  <c r="E97" i="2"/>
  <c r="F97" i="2" s="1"/>
  <c r="E96" i="2"/>
  <c r="F96" i="2" s="1"/>
  <c r="E95" i="2"/>
  <c r="F95" i="2" s="1"/>
  <c r="E94" i="2"/>
  <c r="F94" i="2" s="1"/>
  <c r="E93" i="2"/>
  <c r="F93" i="2" s="1"/>
  <c r="E92" i="2"/>
  <c r="F92" i="2" s="1"/>
  <c r="E91" i="2"/>
  <c r="F91" i="2" s="1"/>
  <c r="E90" i="2"/>
  <c r="F90" i="2" s="1"/>
  <c r="E89" i="2"/>
  <c r="F89" i="2" s="1"/>
  <c r="E88" i="2"/>
  <c r="F88" i="2" s="1"/>
  <c r="E87" i="2"/>
  <c r="F87" i="2" s="1"/>
  <c r="E86" i="2"/>
  <c r="F86" i="2" s="1"/>
  <c r="E85" i="2"/>
  <c r="F85" i="2" s="1"/>
  <c r="E84" i="2"/>
  <c r="F84" i="2" s="1"/>
  <c r="E83" i="2"/>
  <c r="F83" i="2" s="1"/>
  <c r="E82" i="2"/>
  <c r="F82" i="2" s="1"/>
  <c r="E81" i="2"/>
  <c r="F81" i="2" s="1"/>
  <c r="E80" i="2"/>
  <c r="F80" i="2" s="1"/>
  <c r="E79" i="2"/>
  <c r="F79" i="2" s="1"/>
  <c r="E78" i="2"/>
  <c r="F78" i="2" s="1"/>
  <c r="E77" i="2"/>
  <c r="F77" i="2" s="1"/>
  <c r="E76" i="2"/>
  <c r="F76" i="2" s="1"/>
  <c r="E75" i="2"/>
  <c r="F75" i="2" s="1"/>
  <c r="E74" i="2"/>
  <c r="F74" i="2" s="1"/>
  <c r="E73" i="2"/>
  <c r="F73" i="2" s="1"/>
  <c r="E72" i="2"/>
  <c r="F72" i="2" s="1"/>
  <c r="E71" i="2"/>
  <c r="F71" i="2" s="1"/>
  <c r="E70" i="2"/>
  <c r="F70" i="2" s="1"/>
  <c r="E69" i="2"/>
  <c r="F69" i="2" s="1"/>
  <c r="E68" i="2"/>
  <c r="F68" i="2" s="1"/>
  <c r="E67" i="2"/>
  <c r="F67" i="2" s="1"/>
  <c r="E66" i="2"/>
  <c r="F66" i="2" s="1"/>
  <c r="E65" i="2"/>
  <c r="F65" i="2" s="1"/>
  <c r="E64" i="2"/>
  <c r="F64" i="2" s="1"/>
  <c r="E63" i="2"/>
  <c r="F63" i="2" s="1"/>
  <c r="E62" i="2"/>
  <c r="F62" i="2" s="1"/>
  <c r="E61" i="2"/>
  <c r="F61" i="2" s="1"/>
  <c r="E60" i="2"/>
  <c r="F60" i="2" s="1"/>
  <c r="E59" i="2"/>
  <c r="F59" i="2" s="1"/>
  <c r="E58" i="2"/>
  <c r="F58" i="2" s="1"/>
  <c r="E57" i="2"/>
  <c r="F57" i="2" s="1"/>
  <c r="E56" i="2"/>
  <c r="F56" i="2" s="1"/>
  <c r="E55" i="2"/>
  <c r="F55" i="2" s="1"/>
  <c r="E54" i="2"/>
  <c r="F54" i="2" s="1"/>
  <c r="E52" i="2"/>
  <c r="F52" i="2" s="1"/>
  <c r="E51" i="2"/>
  <c r="F51" i="2" s="1"/>
  <c r="E50" i="2"/>
  <c r="F50" i="2" s="1"/>
  <c r="E49" i="2"/>
  <c r="F49" i="2" s="1"/>
  <c r="E48" i="2"/>
  <c r="F48" i="2" s="1"/>
  <c r="E47" i="2"/>
  <c r="F47" i="2" s="1"/>
  <c r="E46" i="2"/>
  <c r="F46" i="2" s="1"/>
  <c r="E45" i="2"/>
  <c r="F45" i="2" s="1"/>
  <c r="E44" i="2"/>
  <c r="F44" i="2" s="1"/>
  <c r="E43" i="2"/>
  <c r="F43" i="2" s="1"/>
  <c r="E42" i="2"/>
  <c r="F42" i="2" s="1"/>
  <c r="E41" i="2"/>
  <c r="F41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26" i="2"/>
  <c r="F26" i="2" s="1"/>
  <c r="E25" i="2"/>
  <c r="F25" i="2" s="1"/>
  <c r="E24" i="2"/>
  <c r="F24" i="2" s="1"/>
  <c r="E23" i="2"/>
  <c r="F23" i="2" s="1"/>
  <c r="E22" i="2"/>
  <c r="F22" i="2" s="1"/>
  <c r="E21" i="2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E12" i="2"/>
  <c r="F12" i="2" s="1"/>
  <c r="E11" i="2"/>
  <c r="F11" i="2" s="1"/>
  <c r="E10" i="2"/>
  <c r="F10" i="2" s="1"/>
  <c r="E7" i="2"/>
  <c r="F7" i="2" s="1"/>
  <c r="E6" i="2"/>
  <c r="F6" i="2" s="1"/>
  <c r="E5" i="2"/>
  <c r="E9" i="2"/>
  <c r="F9" i="2" s="1"/>
  <c r="E8" i="2"/>
  <c r="F8" i="2" s="1"/>
  <c r="E114" i="2" l="1"/>
  <c r="F5" i="2"/>
  <c r="F114" i="2" s="1"/>
</calcChain>
</file>

<file path=xl/sharedStrings.xml><?xml version="1.0" encoding="utf-8"?>
<sst xmlns="http://schemas.openxmlformats.org/spreadsheetml/2006/main" count="437" uniqueCount="199">
  <si>
    <t>DUCT SEGMENT</t>
  </si>
  <si>
    <t>B-A</t>
  </si>
  <si>
    <t>B-B1</t>
  </si>
  <si>
    <t>C-B</t>
  </si>
  <si>
    <t>C1-C2</t>
  </si>
  <si>
    <t>C-C1</t>
  </si>
  <si>
    <t>D-C</t>
  </si>
  <si>
    <t>D1-D2</t>
  </si>
  <si>
    <t>D-D1</t>
  </si>
  <si>
    <t>E-D</t>
  </si>
  <si>
    <t>E1-E2</t>
  </si>
  <si>
    <t>E-E1</t>
  </si>
  <si>
    <t>F-E</t>
  </si>
  <si>
    <t>F-F1</t>
  </si>
  <si>
    <t>G-F</t>
  </si>
  <si>
    <t>H-G</t>
  </si>
  <si>
    <t>H-H1</t>
  </si>
  <si>
    <t>I-H</t>
  </si>
  <si>
    <t>500X2000 DUCT 11501010</t>
  </si>
  <si>
    <t>DESCRIPTION PART NUMBER</t>
  </si>
  <si>
    <t>150X 2000 DUCT 11151010</t>
  </si>
  <si>
    <t>150X1000 DUCT 11151020</t>
  </si>
  <si>
    <t>150X500 SLIP TUBE 11151120</t>
  </si>
  <si>
    <t>150 90 ELBOW 2R 11151349</t>
  </si>
  <si>
    <t>150 THROTTLE VALVE 11151560</t>
  </si>
  <si>
    <t>150 HOSE CONNECTION 11151499</t>
  </si>
  <si>
    <t>150X500 DUCT 11151030</t>
  </si>
  <si>
    <t>224X2000 DUCT 11221010</t>
  </si>
  <si>
    <t>500X500 DUCT 11501030</t>
  </si>
  <si>
    <t>400X500 SLIP TUBE 11401120</t>
  </si>
  <si>
    <t xml:space="preserve">350X2000 DUCT 11351010 </t>
  </si>
  <si>
    <t>PRICE</t>
  </si>
  <si>
    <t>500-450-224 LATERAL NO PART NUMBER 11501288</t>
  </si>
  <si>
    <t>450 PULL RING 11452383 QTY 4   $33.77 EA</t>
  </si>
  <si>
    <t>450 U SHAPED GASKET  $7 QTY 4</t>
  </si>
  <si>
    <t>400X2000 DUCT 11401010</t>
  </si>
  <si>
    <t>150 FLEX DUCT CONNECTION 11151499</t>
  </si>
  <si>
    <t>350X500 SLIP TUBE 11351120</t>
  </si>
  <si>
    <t>300 QUICLK CLAMP 12302903 QTY 4</t>
  </si>
  <si>
    <t>300 GASKET 10306951 QTY 4</t>
  </si>
  <si>
    <t xml:space="preserve">300-224-224 LATERAL 11301285 </t>
  </si>
  <si>
    <t>2240X500 SLIP TUBE 11221110</t>
  </si>
  <si>
    <t>G-G1</t>
  </si>
  <si>
    <t>350 quick connect 12352903  Qty 6</t>
  </si>
  <si>
    <t>Gasket 350 10356951</t>
  </si>
  <si>
    <t>Price</t>
  </si>
  <si>
    <t>E2-E3</t>
  </si>
  <si>
    <t>500 PULL RINGS 12502383 $39.30 EA  Qty 6</t>
  </si>
  <si>
    <t>U-SHAPED GASKET 10506951 $8 EACH  6PC</t>
  </si>
  <si>
    <t>500 PULL RINGS 12502383 $39.30 EA  Qty 4</t>
  </si>
  <si>
    <t>U-SHAPED GASKET 10506951 $8 EACH 4PC</t>
  </si>
  <si>
    <t>450-400-250 LATERAL 11451257</t>
  </si>
  <si>
    <t>400-+350-224LATERAL 11401287</t>
  </si>
  <si>
    <t>150 45 2D BEND 11151344</t>
  </si>
  <si>
    <t>150 connecting flange 11151431</t>
  </si>
  <si>
    <t>150 QUICK CLAMP 12152903  $14.27 EA Qty 12</t>
  </si>
  <si>
    <t>U SHAPED GASKET 150 10156951 $3.01 Ea qty 12</t>
  </si>
  <si>
    <t>450X2000 DUCT 11451010</t>
  </si>
  <si>
    <t>450x500 DUCT 11451030 SPECIAL 44mm</t>
  </si>
  <si>
    <t xml:space="preserve"> 450X 55 Welding end 12451060</t>
  </si>
  <si>
    <t>224-150 REDUCER 11001472</t>
  </si>
  <si>
    <t>150 90 2D BEND 11151349</t>
  </si>
  <si>
    <t>QUICK CONNECT 224 QUICK CLAMP 12222903 qty 1</t>
  </si>
  <si>
    <t>U SHAPED GASKET 224 10226951 QTY 1</t>
  </si>
  <si>
    <t>150 QUICK CLAMP 12152903  $14.27 EA Qty 14</t>
  </si>
  <si>
    <t>U SHAPED GASKET 150 10156951 $3.01 Ea qty 14</t>
  </si>
  <si>
    <t xml:space="preserve">400 QUICK CONNECT 12402903 QTY 5  $40.84 </t>
  </si>
  <si>
    <t>400 U SHAPED GASKET 10406951 QTY  5</t>
  </si>
  <si>
    <t>250 60 2D BEND 11251346</t>
  </si>
  <si>
    <t>250 2000 TUBE 11251010</t>
  </si>
  <si>
    <t>250 1000 TUBE 11251020</t>
  </si>
  <si>
    <t>250 1000 SLIP 11251110</t>
  </si>
  <si>
    <t xml:space="preserve"> 250 200 175 LATERAL 11251256</t>
  </si>
  <si>
    <t>90 175 ELBOW 2D 11171349</t>
  </si>
  <si>
    <t>175 1000 TUBE 11171020</t>
  </si>
  <si>
    <t>175 500 SLIP 11171120</t>
  </si>
  <si>
    <t>175 THROTTLE VALVE 11171560</t>
  </si>
  <si>
    <t>175 HOSE CONNECTION 11171499</t>
  </si>
  <si>
    <t>175 CONNECTING FLANGE 11171431</t>
  </si>
  <si>
    <t>250 QUICK CLAMP  Qty 7 12252903</t>
  </si>
  <si>
    <t>U SHAPED GASKET 250 10256951 QTY 7</t>
  </si>
  <si>
    <t>175 QUICK CLAMP 12172903 Qty 9</t>
  </si>
  <si>
    <t>U SHAPED GASKET 175 10176951 qty 9</t>
  </si>
  <si>
    <t>F1-F2</t>
  </si>
  <si>
    <t>200-120 REDUCER 11001457</t>
  </si>
  <si>
    <t>120 90 ELBOW 2D11121349</t>
  </si>
  <si>
    <t>120 1000TUBE 11121020</t>
  </si>
  <si>
    <t>120 500 SLIP 11121120</t>
  </si>
  <si>
    <t>120 THROTTLE VALVE 11121560</t>
  </si>
  <si>
    <t>120 FLEX CONN 111214999</t>
  </si>
  <si>
    <t>120 CONNECTION FLANGE 11121431</t>
  </si>
  <si>
    <t xml:space="preserve"> 120 200 TUBE 11121040</t>
  </si>
  <si>
    <t>120 200 SLIP 11121130</t>
  </si>
  <si>
    <t>200 U GASKET 12202903  Qty 1</t>
  </si>
  <si>
    <t>200 QUICK CLAMP 12202903 Qty 1</t>
  </si>
  <si>
    <t>120 QUICK CLAMP 12122903 qty 12</t>
  </si>
  <si>
    <t>120 U GASKET 10126951 QTY 12</t>
  </si>
  <si>
    <t>224 224 224 lateral 11221230</t>
  </si>
  <si>
    <t>224 150 150 LATERAL 11221255</t>
  </si>
  <si>
    <t>150  90 ELBOW 1D 11151339</t>
  </si>
  <si>
    <t>QUICK CONNECT 224 QUICK CLAMP 12222903 qty 2</t>
  </si>
  <si>
    <t>U SHAPED GASKET 224 10226951 QTY 2</t>
  </si>
  <si>
    <t>150 QUICK CLAMP 12152903  $14.27 EA Qty 9</t>
  </si>
  <si>
    <t>U SHAPED GASKET 150 10156951 $3.01 Ea qty 9</t>
  </si>
  <si>
    <t>224 60  ELBOW 2B 11221346</t>
  </si>
  <si>
    <t>500 150 TUBE 11151030</t>
  </si>
  <si>
    <t>500 150 SLIP 11151120</t>
  </si>
  <si>
    <t>350-300-224 LATERAL 11351286</t>
  </si>
  <si>
    <t>300 X 2000 TUBE 11301019</t>
  </si>
  <si>
    <t>300 X 500 SLIP 11301120</t>
  </si>
  <si>
    <t>224 60 2D BEND 11221346</t>
  </si>
  <si>
    <t>224 2000 duct 11221010</t>
  </si>
  <si>
    <t>224 1000 SLIP 11221110</t>
  </si>
  <si>
    <t>224 224 224  LATERAL11221230</t>
  </si>
  <si>
    <t xml:space="preserve">224 175 REDUCER 11001473 </t>
  </si>
  <si>
    <t>175 60 ELBOW 2D 11171346</t>
  </si>
  <si>
    <t>224 QUICK CLAMP  Qty 8  12222903</t>
  </si>
  <si>
    <t>U SHAPED GASKET 224 10226951 QTY 8</t>
  </si>
  <si>
    <t>150 2000 TUBE 11151019</t>
  </si>
  <si>
    <t>150 1000 SLIP 11151110</t>
  </si>
  <si>
    <t>U SHAPED GASKET 150 10156951 3.01 QTY 12</t>
  </si>
  <si>
    <t>90 175 ELBOW 1D 11171339</t>
  </si>
  <si>
    <t>224 QUICK CLAMP  Qty 4  12222903</t>
  </si>
  <si>
    <t>U SHAPED GASKET 224 10226951 QTY 4</t>
  </si>
  <si>
    <t>175 QUICK CLAMP 12172903 Qty 13</t>
  </si>
  <si>
    <t>U SHAPED GASKET 175 10176951 qty 13</t>
  </si>
  <si>
    <t>224-150 REDUCER11001472</t>
  </si>
  <si>
    <t>150 500 TUBE 11151030</t>
  </si>
  <si>
    <t>150 200 SLIP 11151130</t>
  </si>
  <si>
    <t>150 60 2D 11151346</t>
  </si>
  <si>
    <t>150 90 ELBOW 11151349</t>
  </si>
  <si>
    <t>150 QUICK CLAMP 12152903  $14.27 EA Qty 15</t>
  </si>
  <si>
    <t>U SHAPED GASKET 150 10156951 3.01 QTY 15</t>
  </si>
  <si>
    <t>224-224 224  LATERAL 11221230</t>
  </si>
  <si>
    <t xml:space="preserve">224 150 REDUCER 11001472 </t>
  </si>
  <si>
    <t>150 100 REDUCER 11001452</t>
  </si>
  <si>
    <t>224 200 REDUCER 11001474</t>
  </si>
  <si>
    <t>100 2000 TUBE 11101010</t>
  </si>
  <si>
    <t>100 500 SLIP 11101120</t>
  </si>
  <si>
    <t>100 90 ELBOW</t>
  </si>
  <si>
    <t>100 1000 TUBE</t>
  </si>
  <si>
    <t>100 THROTTLE 11101566</t>
  </si>
  <si>
    <t>100 FLEX CONNECTION 11101499</t>
  </si>
  <si>
    <t>100 CONNECTING FLANGE 11101431</t>
  </si>
  <si>
    <t>150 QUICK CLAMP 12152903  $14.27 EA Qty 1</t>
  </si>
  <si>
    <t>U SHAPED GASKET 150 10156951 3.01 QTY 1</t>
  </si>
  <si>
    <t>100 QUICK CLAMP 12102903 Qty 14</t>
  </si>
  <si>
    <t>U SHAPED GASKET 100 10106951 QTY 14</t>
  </si>
  <si>
    <t>200 60 ELBOW 11101346</t>
  </si>
  <si>
    <t>200 2000 TUBE 11201010</t>
  </si>
  <si>
    <t>200 500 SLIP11201120</t>
  </si>
  <si>
    <t>200 90 ELBOW 11201349</t>
  </si>
  <si>
    <t>200 1000 TUBE  11201020</t>
  </si>
  <si>
    <t>THROTTLE VALVE 200 11201560</t>
  </si>
  <si>
    <t>200 FLEX CONNECTION 11201499</t>
  </si>
  <si>
    <t>CONNECTING FLANGE 500 11201431</t>
  </si>
  <si>
    <t>200 QUICK CLAMP 12202903 Qty 14</t>
  </si>
  <si>
    <t>U SHAPED GASKET 200 10206951 QTY 14</t>
  </si>
  <si>
    <t>90 X 500 ELBOW 2D 12501349</t>
  </si>
  <si>
    <t>Welding end 500 12501060</t>
  </si>
  <si>
    <t>30 X 500  ELBOW 2D 12501343</t>
  </si>
  <si>
    <t>price ea</t>
  </si>
  <si>
    <t>qty</t>
  </si>
  <si>
    <t>Description</t>
  </si>
  <si>
    <t>Part number</t>
  </si>
  <si>
    <t>GRANGE TOTAL</t>
  </si>
  <si>
    <t>totals</t>
  </si>
  <si>
    <t>H-H1  150 6"</t>
  </si>
  <si>
    <t>150 6"</t>
  </si>
  <si>
    <t>175 7"</t>
  </si>
  <si>
    <t>120 5"</t>
  </si>
  <si>
    <t>200 8"</t>
  </si>
  <si>
    <t>500X2000 DUCT 11501010 SPECIAL 1632mm LONG</t>
  </si>
  <si>
    <t>120 500 TUBE 11121030</t>
  </si>
  <si>
    <t>224X500 SLIP TUBE 11221110</t>
  </si>
  <si>
    <t>200 U GASKET 10206951  Qty 1</t>
  </si>
  <si>
    <t>300 X 2000 TUBE 11301010</t>
  </si>
  <si>
    <t>150 2000 TUBE 11151010</t>
  </si>
  <si>
    <t>100 90 ELBOW 11101349</t>
  </si>
  <si>
    <t>100 1000 TUBE 11101020</t>
  </si>
  <si>
    <t>90 175 ELBOW 1D 11171349</t>
  </si>
  <si>
    <t>SHIP TO INLET PLENUM MANUFACTURER 500X500 DUCT 11501030</t>
  </si>
  <si>
    <t>500 PULL RINGS 12502383 $39.30 EA  Qty 10</t>
  </si>
  <si>
    <t>U-SHAPED GASKET 10506951 $8 EACH  10PCS</t>
  </si>
  <si>
    <t>order from jacobs so23011</t>
  </si>
  <si>
    <t>7018 Wellington rd. 124</t>
  </si>
  <si>
    <t>Guelph, ON N1H6J4</t>
  </si>
  <si>
    <t>Ship to</t>
  </si>
  <si>
    <t>A Berger</t>
  </si>
  <si>
    <t>28 Regan rd.</t>
  </si>
  <si>
    <t>Brampton, ON L7A 1A7</t>
  </si>
  <si>
    <t xml:space="preserve">450x500 DUCT 11451030 </t>
  </si>
  <si>
    <t xml:space="preserve">  SHIP TO WELMAR  500X500 DUCT 11501030</t>
  </si>
  <si>
    <t>ship to The Welmar Group</t>
  </si>
  <si>
    <t>Grand total</t>
  </si>
  <si>
    <t>Part #</t>
  </si>
  <si>
    <t>Desc</t>
  </si>
  <si>
    <t>List</t>
  </si>
  <si>
    <t>Ship to Avani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</si>
</sst>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"/>
  <sheetViews>
    <sheetView zoomScale="60" zoomScaleNormal="60" workbookViewId="0">
      <selection activeCell="B5" sqref="B5"/>
    </sheetView>
  </sheetViews>
  <sheetFormatPr defaultRowHeight="42.75" customHeight="1" x14ac:dyDescent="0.25"/>
  <cols>
    <col min="1" max="1" width="30.28515625" style="1" customWidth="1"/>
    <col min="2" max="2" width="20.7109375" style="1" customWidth="1"/>
    <col min="3" max="3" width="10.7109375" style="1" customWidth="1"/>
    <col min="4" max="4" width="20.7109375" style="1" customWidth="1"/>
    <col min="5" max="5" width="10.7109375" style="1" customWidth="1"/>
    <col min="6" max="6" width="20.7109375" style="1" customWidth="1"/>
    <col min="7" max="7" width="10.7109375" style="1" customWidth="1"/>
    <col min="8" max="8" width="20.7109375" style="1" customWidth="1"/>
    <col min="9" max="9" width="10.7109375" style="1" customWidth="1"/>
    <col min="10" max="10" width="20.7109375" style="1" customWidth="1"/>
    <col min="11" max="11" width="10.7109375" style="1" customWidth="1"/>
    <col min="12" max="12" width="20.7109375" style="1" customWidth="1"/>
    <col min="13" max="13" width="10.7109375" style="1" customWidth="1"/>
    <col min="14" max="14" width="20.7109375" style="1" customWidth="1"/>
    <col min="15" max="15" width="10.7109375" style="1" customWidth="1"/>
    <col min="16" max="16" width="20.28515625" style="1" customWidth="1"/>
    <col min="17" max="17" width="10.7109375" style="1" customWidth="1"/>
    <col min="18" max="18" width="20.7109375" style="1" customWidth="1"/>
    <col min="19" max="19" width="10.7109375" style="1" customWidth="1"/>
    <col min="20" max="20" width="20.7109375" style="1" customWidth="1"/>
    <col min="21" max="21" width="10.7109375" style="1" customWidth="1"/>
    <col min="22" max="22" width="20.42578125" style="2" customWidth="1"/>
    <col min="23" max="23" width="10.7109375" style="1" customWidth="1"/>
    <col min="24" max="24" width="20.7109375" style="1" customWidth="1"/>
    <col min="25" max="25" width="10.7109375" style="1" customWidth="1"/>
    <col min="26" max="26" width="20.7109375" style="1" customWidth="1"/>
    <col min="27" max="27" width="10.7109375" style="1" customWidth="1"/>
    <col min="28" max="28" width="20.7109375" style="1" customWidth="1"/>
    <col min="29" max="29" width="9.7109375" style="1" customWidth="1"/>
    <col min="30" max="30" width="20.7109375" style="1" customWidth="1"/>
    <col min="31" max="31" width="10.7109375" style="1" customWidth="1"/>
    <col min="32" max="32" width="20.7109375" style="1" customWidth="1"/>
    <col min="33" max="33" width="10.7109375" style="1" customWidth="1"/>
    <col min="34" max="34" width="20.7109375" style="1" customWidth="1"/>
    <col min="35" max="35" width="10.7109375" style="1" customWidth="1"/>
    <col min="36" max="36" width="20.7109375" style="1" customWidth="1"/>
    <col min="37" max="37" width="10.7109375" style="1" customWidth="1"/>
    <col min="38" max="38" width="20.7109375" style="1" customWidth="1"/>
    <col min="39" max="39" width="10.5703125" style="1" customWidth="1"/>
    <col min="40" max="40" width="20.7109375" style="1" customWidth="1"/>
    <col min="41" max="41" width="10.7109375" style="1" customWidth="1"/>
    <col min="42" max="42" width="20.7109375" style="1" customWidth="1"/>
    <col min="43" max="43" width="10.5703125" style="1" customWidth="1"/>
    <col min="44" max="44" width="9.140625" style="1"/>
    <col min="45" max="45" width="10.5703125" style="1" bestFit="1" customWidth="1"/>
    <col min="46" max="16384" width="9.140625" style="1"/>
  </cols>
  <sheetData>
    <row r="1" spans="1:41" ht="42.75" customHeight="1" x14ac:dyDescent="0.25">
      <c r="A1" s="1" t="s">
        <v>0</v>
      </c>
      <c r="B1" s="1" t="s">
        <v>17</v>
      </c>
      <c r="C1" s="1" t="s">
        <v>31</v>
      </c>
      <c r="D1" s="1" t="s">
        <v>15</v>
      </c>
      <c r="E1" s="1" t="s">
        <v>31</v>
      </c>
      <c r="F1" s="1" t="s">
        <v>16</v>
      </c>
      <c r="G1" s="1" t="s">
        <v>31</v>
      </c>
      <c r="H1" s="1" t="s">
        <v>14</v>
      </c>
      <c r="I1" s="1" t="s">
        <v>31</v>
      </c>
      <c r="J1" s="1" t="s">
        <v>42</v>
      </c>
      <c r="K1" s="1" t="s">
        <v>31</v>
      </c>
      <c r="L1" s="1" t="s">
        <v>12</v>
      </c>
      <c r="M1" s="1" t="s">
        <v>31</v>
      </c>
      <c r="N1" s="1" t="s">
        <v>13</v>
      </c>
      <c r="O1" s="1" t="s">
        <v>31</v>
      </c>
      <c r="P1" s="1" t="s">
        <v>83</v>
      </c>
      <c r="R1" s="1" t="s">
        <v>9</v>
      </c>
      <c r="S1" s="1" t="s">
        <v>31</v>
      </c>
      <c r="T1" s="1" t="s">
        <v>11</v>
      </c>
      <c r="U1" s="1" t="s">
        <v>31</v>
      </c>
      <c r="V1" s="2" t="s">
        <v>10</v>
      </c>
      <c r="W1" s="1" t="s">
        <v>31</v>
      </c>
      <c r="X1" s="1" t="s">
        <v>46</v>
      </c>
      <c r="Y1" s="1" t="s">
        <v>45</v>
      </c>
      <c r="Z1" s="1" t="s">
        <v>6</v>
      </c>
      <c r="AA1" s="1" t="s">
        <v>31</v>
      </c>
      <c r="AB1" s="1" t="s">
        <v>8</v>
      </c>
      <c r="AC1" s="1" t="s">
        <v>45</v>
      </c>
      <c r="AD1" s="1" t="s">
        <v>7</v>
      </c>
      <c r="AE1" s="1" t="s">
        <v>31</v>
      </c>
      <c r="AF1" s="1" t="s">
        <v>3</v>
      </c>
      <c r="AG1" s="1" t="s">
        <v>31</v>
      </c>
      <c r="AH1" s="1" t="s">
        <v>5</v>
      </c>
      <c r="AI1" s="1" t="s">
        <v>31</v>
      </c>
      <c r="AJ1" s="1" t="s">
        <v>4</v>
      </c>
      <c r="AK1" s="1" t="s">
        <v>31</v>
      </c>
      <c r="AL1" s="1" t="s">
        <v>1</v>
      </c>
      <c r="AM1" s="1" t="s">
        <v>31</v>
      </c>
      <c r="AN1" s="1" t="s">
        <v>2</v>
      </c>
      <c r="AO1" s="1" t="s">
        <v>31</v>
      </c>
    </row>
    <row r="2" spans="1:41" ht="42.75" customHeight="1" x14ac:dyDescent="0.25">
      <c r="A2" s="1" t="s">
        <v>0</v>
      </c>
      <c r="D2" s="1" t="s">
        <v>15</v>
      </c>
      <c r="E2" s="1" t="s">
        <v>31</v>
      </c>
      <c r="F2" s="1" t="s">
        <v>167</v>
      </c>
      <c r="G2" s="1" t="s">
        <v>31</v>
      </c>
      <c r="H2" s="1" t="s">
        <v>14</v>
      </c>
      <c r="I2" s="1" t="s">
        <v>31</v>
      </c>
      <c r="J2" s="1" t="s">
        <v>168</v>
      </c>
      <c r="K2" s="1" t="s">
        <v>31</v>
      </c>
      <c r="L2" s="1" t="s">
        <v>12</v>
      </c>
      <c r="M2" s="1" t="s">
        <v>31</v>
      </c>
      <c r="N2" s="1" t="s">
        <v>169</v>
      </c>
      <c r="O2" s="1" t="s">
        <v>31</v>
      </c>
      <c r="P2" s="1" t="s">
        <v>170</v>
      </c>
      <c r="R2" s="1" t="s">
        <v>9</v>
      </c>
      <c r="S2" s="1" t="s">
        <v>31</v>
      </c>
      <c r="T2" s="1" t="s">
        <v>168</v>
      </c>
      <c r="U2" s="1" t="s">
        <v>31</v>
      </c>
      <c r="V2" s="2" t="s">
        <v>168</v>
      </c>
      <c r="W2" s="1" t="s">
        <v>31</v>
      </c>
      <c r="X2" s="1" t="s">
        <v>170</v>
      </c>
      <c r="Z2" s="1" t="s">
        <v>6</v>
      </c>
      <c r="AA2" s="1" t="s">
        <v>31</v>
      </c>
      <c r="AB2" s="1" t="s">
        <v>169</v>
      </c>
      <c r="AD2" s="1" t="s">
        <v>168</v>
      </c>
      <c r="AE2" s="1" t="s">
        <v>31</v>
      </c>
      <c r="AF2" s="1" t="s">
        <v>3</v>
      </c>
      <c r="AG2" s="1" t="s">
        <v>31</v>
      </c>
      <c r="AH2" s="1" t="s">
        <v>169</v>
      </c>
      <c r="AI2" s="1" t="s">
        <v>31</v>
      </c>
      <c r="AJ2" s="1" t="s">
        <v>168</v>
      </c>
      <c r="AK2" s="1" t="s">
        <v>31</v>
      </c>
      <c r="AL2" s="1" t="s">
        <v>1</v>
      </c>
      <c r="AM2" s="1" t="s">
        <v>31</v>
      </c>
      <c r="AN2" s="1" t="s">
        <v>171</v>
      </c>
      <c r="AO2" s="1" t="s">
        <v>31</v>
      </c>
    </row>
    <row r="3" spans="1:41" ht="60" customHeight="1" x14ac:dyDescent="0.25">
      <c r="A3" s="1" t="s">
        <v>19</v>
      </c>
      <c r="B3" s="1" t="s">
        <v>18</v>
      </c>
      <c r="C3" s="1">
        <v>175.06</v>
      </c>
      <c r="D3" s="2" t="s">
        <v>18</v>
      </c>
      <c r="E3" s="2">
        <v>175.06</v>
      </c>
      <c r="F3" s="1" t="s">
        <v>53</v>
      </c>
      <c r="G3" s="1">
        <v>280.13</v>
      </c>
      <c r="H3" s="1" t="s">
        <v>32</v>
      </c>
      <c r="I3" s="1">
        <v>471.89</v>
      </c>
      <c r="J3" s="1" t="s">
        <v>60</v>
      </c>
      <c r="L3" s="1" t="s">
        <v>51</v>
      </c>
      <c r="M3" s="1">
        <v>382.88</v>
      </c>
      <c r="N3" s="1" t="s">
        <v>68</v>
      </c>
      <c r="P3" s="1" t="s">
        <v>84</v>
      </c>
      <c r="R3" s="1" t="s">
        <v>52</v>
      </c>
      <c r="S3" s="1">
        <v>344.92</v>
      </c>
      <c r="T3" s="1" t="s">
        <v>97</v>
      </c>
      <c r="V3" s="1" t="s">
        <v>61</v>
      </c>
      <c r="X3" s="1" t="s">
        <v>104</v>
      </c>
      <c r="Z3" s="1" t="s">
        <v>107</v>
      </c>
      <c r="AA3" s="1">
        <v>273.58</v>
      </c>
      <c r="AB3" s="1" t="s">
        <v>110</v>
      </c>
      <c r="AC3" s="1">
        <v>61.13</v>
      </c>
      <c r="AD3" s="1" t="s">
        <v>60</v>
      </c>
      <c r="AE3" s="1">
        <v>18.850000000000001</v>
      </c>
      <c r="AF3" s="1" t="s">
        <v>40</v>
      </c>
      <c r="AG3" s="1">
        <v>229.73</v>
      </c>
      <c r="AH3" s="1" t="s">
        <v>113</v>
      </c>
      <c r="AJ3" s="1" t="s">
        <v>126</v>
      </c>
      <c r="AL3" s="1" t="s">
        <v>133</v>
      </c>
      <c r="AM3" s="1">
        <v>161.66</v>
      </c>
      <c r="AN3" s="1" t="s">
        <v>136</v>
      </c>
    </row>
    <row r="4" spans="1:41" ht="42.75" customHeight="1" x14ac:dyDescent="0.25">
      <c r="B4" s="1" t="s">
        <v>158</v>
      </c>
      <c r="C4" s="1">
        <v>562.87</v>
      </c>
      <c r="D4" s="2" t="s">
        <v>172</v>
      </c>
      <c r="E4" s="2">
        <v>175.06</v>
      </c>
      <c r="F4" s="1" t="s">
        <v>20</v>
      </c>
      <c r="G4" s="1">
        <v>45.42</v>
      </c>
      <c r="H4" s="1" t="s">
        <v>57</v>
      </c>
      <c r="J4" s="1" t="s">
        <v>61</v>
      </c>
      <c r="L4" s="1" t="s">
        <v>35</v>
      </c>
      <c r="M4" s="1">
        <v>140.06</v>
      </c>
      <c r="N4" s="1" t="s">
        <v>69</v>
      </c>
      <c r="P4" s="1" t="s">
        <v>91</v>
      </c>
      <c r="R4" s="1" t="s">
        <v>30</v>
      </c>
      <c r="S4" s="1">
        <v>97.13</v>
      </c>
      <c r="T4" s="1" t="s">
        <v>98</v>
      </c>
      <c r="V4" s="1" t="s">
        <v>21</v>
      </c>
      <c r="X4" s="1" t="s">
        <v>60</v>
      </c>
      <c r="Z4" s="1" t="s">
        <v>108</v>
      </c>
      <c r="AB4" s="1" t="s">
        <v>111</v>
      </c>
      <c r="AD4" s="1" t="s">
        <v>118</v>
      </c>
      <c r="AF4" s="1" t="s">
        <v>27</v>
      </c>
      <c r="AG4" s="1">
        <v>68.069999999999993</v>
      </c>
      <c r="AH4" s="1" t="s">
        <v>114</v>
      </c>
      <c r="AJ4" s="1" t="s">
        <v>127</v>
      </c>
      <c r="AL4" s="1" t="s">
        <v>134</v>
      </c>
      <c r="AN4" s="1" t="s">
        <v>148</v>
      </c>
    </row>
    <row r="5" spans="1:41" ht="42.75" customHeight="1" x14ac:dyDescent="0.25">
      <c r="B5" s="1" t="s">
        <v>160</v>
      </c>
      <c r="D5" s="1" t="s">
        <v>159</v>
      </c>
      <c r="F5" s="1" t="s">
        <v>20</v>
      </c>
      <c r="G5" s="1">
        <v>45.42</v>
      </c>
      <c r="H5" s="1" t="s">
        <v>58</v>
      </c>
      <c r="I5" s="1">
        <v>18.850000000000001</v>
      </c>
      <c r="J5" s="1" t="s">
        <v>61</v>
      </c>
      <c r="L5" s="1" t="s">
        <v>29</v>
      </c>
      <c r="M5" s="1">
        <v>77.099999999999994</v>
      </c>
      <c r="N5" s="1" t="s">
        <v>70</v>
      </c>
      <c r="P5" s="1" t="s">
        <v>92</v>
      </c>
      <c r="R5" s="1" t="s">
        <v>30</v>
      </c>
      <c r="S5" s="1">
        <v>97.13</v>
      </c>
      <c r="T5" s="1" t="s">
        <v>99</v>
      </c>
      <c r="V5" s="1" t="s">
        <v>22</v>
      </c>
      <c r="W5" s="1">
        <v>31.29</v>
      </c>
      <c r="X5" s="1" t="s">
        <v>105</v>
      </c>
      <c r="Z5" s="1" t="s">
        <v>109</v>
      </c>
      <c r="AA5" s="1">
        <v>42.28</v>
      </c>
      <c r="AB5" s="1" t="s">
        <v>111</v>
      </c>
      <c r="AD5" s="1" t="s">
        <v>119</v>
      </c>
      <c r="AF5" s="1" t="s">
        <v>27</v>
      </c>
      <c r="AG5" s="1">
        <v>68.069999999999993</v>
      </c>
      <c r="AH5" s="1" t="s">
        <v>73</v>
      </c>
      <c r="AI5" s="1">
        <v>45.42</v>
      </c>
      <c r="AJ5" s="1" t="s">
        <v>128</v>
      </c>
      <c r="AL5" s="1" t="s">
        <v>135</v>
      </c>
      <c r="AM5" s="1">
        <v>45.42</v>
      </c>
      <c r="AN5" s="1" t="s">
        <v>149</v>
      </c>
    </row>
    <row r="6" spans="1:41" ht="42.75" customHeight="1" x14ac:dyDescent="0.25">
      <c r="B6" s="1" t="s">
        <v>28</v>
      </c>
      <c r="C6" s="1">
        <v>49.84</v>
      </c>
      <c r="D6" s="1" t="s">
        <v>49</v>
      </c>
      <c r="E6" s="1">
        <v>157.5</v>
      </c>
      <c r="F6" s="1" t="s">
        <v>26</v>
      </c>
      <c r="G6" s="1">
        <v>18.850000000000001</v>
      </c>
      <c r="H6" s="1" t="s">
        <v>59</v>
      </c>
      <c r="J6" s="1" t="s">
        <v>21</v>
      </c>
      <c r="L6" s="1" t="s">
        <v>66</v>
      </c>
      <c r="N6" s="1" t="s">
        <v>71</v>
      </c>
      <c r="P6" s="1" t="s">
        <v>85</v>
      </c>
      <c r="R6" s="1" t="s">
        <v>30</v>
      </c>
      <c r="S6" s="1">
        <v>97.13</v>
      </c>
      <c r="T6" s="1" t="s">
        <v>21</v>
      </c>
      <c r="V6" s="1" t="s">
        <v>24</v>
      </c>
      <c r="W6" s="1">
        <v>108.52</v>
      </c>
      <c r="X6" s="1" t="s">
        <v>106</v>
      </c>
      <c r="Z6" s="1" t="s">
        <v>38</v>
      </c>
      <c r="AA6" s="1">
        <v>87.44</v>
      </c>
      <c r="AB6" s="1" t="s">
        <v>112</v>
      </c>
      <c r="AD6" s="1" t="s">
        <v>23</v>
      </c>
      <c r="AF6" s="1" t="s">
        <v>41</v>
      </c>
      <c r="AG6" s="1">
        <v>76.180000000000007</v>
      </c>
      <c r="AH6" s="1" t="s">
        <v>121</v>
      </c>
      <c r="AI6" s="1">
        <v>73.569999999999993</v>
      </c>
      <c r="AJ6" s="1" t="s">
        <v>129</v>
      </c>
      <c r="AL6" s="1" t="s">
        <v>137</v>
      </c>
      <c r="AN6" s="1" t="s">
        <v>149</v>
      </c>
    </row>
    <row r="7" spans="1:41" ht="72" customHeight="1" x14ac:dyDescent="0.25">
      <c r="B7" s="1" t="s">
        <v>47</v>
      </c>
      <c r="C7" s="1">
        <v>235.8</v>
      </c>
      <c r="D7" s="1" t="s">
        <v>50</v>
      </c>
      <c r="E7" s="1">
        <v>32</v>
      </c>
      <c r="F7" s="1" t="s">
        <v>22</v>
      </c>
      <c r="G7" s="1">
        <v>31.29</v>
      </c>
      <c r="H7" s="1" t="s">
        <v>33</v>
      </c>
      <c r="I7" s="1">
        <v>135.08000000000001</v>
      </c>
      <c r="J7" s="1" t="s">
        <v>22</v>
      </c>
      <c r="K7" s="1">
        <v>31.29</v>
      </c>
      <c r="L7" s="1" t="s">
        <v>67</v>
      </c>
      <c r="N7" s="1" t="s">
        <v>72</v>
      </c>
      <c r="O7" s="1">
        <v>45.42</v>
      </c>
      <c r="P7" s="1" t="s">
        <v>86</v>
      </c>
      <c r="R7" s="1" t="s">
        <v>37</v>
      </c>
      <c r="S7" s="1">
        <v>62.05</v>
      </c>
      <c r="T7" s="1" t="s">
        <v>22</v>
      </c>
      <c r="U7" s="1">
        <v>31.29</v>
      </c>
      <c r="V7" s="1" t="s">
        <v>36</v>
      </c>
      <c r="W7" s="1">
        <v>20.03</v>
      </c>
      <c r="X7" s="1" t="s">
        <v>23</v>
      </c>
      <c r="Y7" s="1">
        <v>73.569999999999993</v>
      </c>
      <c r="Z7" s="1" t="s">
        <v>39</v>
      </c>
      <c r="AA7" s="1">
        <v>17</v>
      </c>
      <c r="AB7" s="1" t="s">
        <v>113</v>
      </c>
      <c r="AD7" s="1" t="s">
        <v>21</v>
      </c>
      <c r="AH7" s="1" t="s">
        <v>74</v>
      </c>
      <c r="AJ7" s="1" t="s">
        <v>127</v>
      </c>
      <c r="AL7" s="1" t="s">
        <v>137</v>
      </c>
      <c r="AN7" s="1" t="s">
        <v>150</v>
      </c>
    </row>
    <row r="8" spans="1:41" ht="42.75" customHeight="1" x14ac:dyDescent="0.25">
      <c r="B8" s="1" t="s">
        <v>48</v>
      </c>
      <c r="C8" s="1">
        <v>48</v>
      </c>
      <c r="F8" s="1" t="s">
        <v>23</v>
      </c>
      <c r="G8" s="1">
        <v>73.569999999999993</v>
      </c>
      <c r="H8" s="1" t="s">
        <v>34</v>
      </c>
      <c r="I8" s="1">
        <v>28</v>
      </c>
      <c r="J8" s="1" t="s">
        <v>23</v>
      </c>
      <c r="K8" s="1">
        <v>73.569999999999993</v>
      </c>
      <c r="N8" s="1" t="s">
        <v>73</v>
      </c>
      <c r="O8" s="1">
        <v>45.42</v>
      </c>
      <c r="P8" s="1" t="s">
        <v>87</v>
      </c>
      <c r="T8" s="1" t="s">
        <v>24</v>
      </c>
      <c r="U8" s="1">
        <v>108.52</v>
      </c>
      <c r="V8" s="1" t="s">
        <v>36</v>
      </c>
      <c r="W8" s="1">
        <v>20.03</v>
      </c>
      <c r="X8" s="1" t="s">
        <v>24</v>
      </c>
      <c r="Y8" s="1">
        <v>108.52</v>
      </c>
      <c r="AB8" s="1" t="s">
        <v>114</v>
      </c>
      <c r="AD8" s="1" t="s">
        <v>22</v>
      </c>
      <c r="AE8" s="1">
        <v>31.29</v>
      </c>
      <c r="AH8" s="1" t="s">
        <v>75</v>
      </c>
      <c r="AJ8" s="1" t="s">
        <v>128</v>
      </c>
      <c r="AL8" s="1" t="s">
        <v>138</v>
      </c>
      <c r="AN8" s="1" t="s">
        <v>151</v>
      </c>
    </row>
    <row r="9" spans="1:41" ht="42.75" customHeight="1" x14ac:dyDescent="0.25">
      <c r="F9" s="1" t="s">
        <v>24</v>
      </c>
      <c r="G9" s="1">
        <v>108.52</v>
      </c>
      <c r="J9" s="1" t="s">
        <v>21</v>
      </c>
      <c r="N9" s="1" t="s">
        <v>74</v>
      </c>
      <c r="P9" s="1" t="s">
        <v>88</v>
      </c>
      <c r="R9" s="1" t="s">
        <v>43</v>
      </c>
      <c r="S9" s="2"/>
      <c r="T9" s="1" t="s">
        <v>36</v>
      </c>
      <c r="U9" s="1">
        <v>20.03</v>
      </c>
      <c r="V9" s="1" t="s">
        <v>54</v>
      </c>
      <c r="X9" s="1" t="s">
        <v>36</v>
      </c>
      <c r="Y9" s="1">
        <v>20.03</v>
      </c>
      <c r="AB9" s="1" t="s">
        <v>115</v>
      </c>
      <c r="AD9" s="1" t="s">
        <v>24</v>
      </c>
      <c r="AE9" s="1">
        <v>108.52</v>
      </c>
      <c r="AH9" s="1" t="s">
        <v>76</v>
      </c>
      <c r="AJ9" s="1" t="s">
        <v>130</v>
      </c>
      <c r="AL9" s="1" t="s">
        <v>139</v>
      </c>
      <c r="AM9" s="1">
        <v>31.29</v>
      </c>
      <c r="AN9" s="1" t="s">
        <v>152</v>
      </c>
    </row>
    <row r="10" spans="1:41" ht="42.75" customHeight="1" x14ac:dyDescent="0.25">
      <c r="F10" s="1" t="s">
        <v>25</v>
      </c>
      <c r="G10" s="1">
        <v>20.03</v>
      </c>
      <c r="J10" s="1" t="s">
        <v>22</v>
      </c>
      <c r="K10" s="1">
        <v>31.29</v>
      </c>
      <c r="N10" s="1" t="s">
        <v>75</v>
      </c>
      <c r="P10" s="1" t="s">
        <v>89</v>
      </c>
      <c r="R10" s="1" t="s">
        <v>44</v>
      </c>
      <c r="S10" s="2"/>
      <c r="T10" s="1" t="s">
        <v>36</v>
      </c>
      <c r="U10" s="1">
        <v>20.03</v>
      </c>
      <c r="V10" s="1" t="s">
        <v>102</v>
      </c>
      <c r="W10" s="1">
        <v>199.78</v>
      </c>
      <c r="X10" s="1" t="s">
        <v>36</v>
      </c>
      <c r="Y10" s="1">
        <v>20.03</v>
      </c>
      <c r="AB10" s="1" t="s">
        <v>74</v>
      </c>
      <c r="AD10" s="1" t="s">
        <v>36</v>
      </c>
      <c r="AE10" s="1">
        <v>20.03</v>
      </c>
      <c r="AH10" s="1" t="s">
        <v>77</v>
      </c>
      <c r="AJ10" s="1" t="s">
        <v>21</v>
      </c>
      <c r="AL10" s="1" t="s">
        <v>139</v>
      </c>
      <c r="AN10" s="1" t="s">
        <v>150</v>
      </c>
    </row>
    <row r="11" spans="1:41" ht="42.75" customHeight="1" x14ac:dyDescent="0.25">
      <c r="F11" s="1" t="s">
        <v>25</v>
      </c>
      <c r="G11" s="1">
        <v>20.03</v>
      </c>
      <c r="J11" s="1" t="s">
        <v>24</v>
      </c>
      <c r="K11" s="1">
        <v>108.52</v>
      </c>
      <c r="N11" s="1" t="s">
        <v>76</v>
      </c>
      <c r="P11" s="1" t="s">
        <v>89</v>
      </c>
      <c r="T11" s="1" t="s">
        <v>54</v>
      </c>
      <c r="V11" s="1" t="s">
        <v>103</v>
      </c>
      <c r="W11" s="1">
        <v>42.14</v>
      </c>
      <c r="X11" s="1" t="s">
        <v>54</v>
      </c>
      <c r="AB11" s="1" t="s">
        <v>75</v>
      </c>
      <c r="AD11" s="1" t="s">
        <v>36</v>
      </c>
      <c r="AE11" s="1">
        <v>20.03</v>
      </c>
      <c r="AH11" s="1" t="s">
        <v>77</v>
      </c>
      <c r="AJ11" s="1" t="s">
        <v>22</v>
      </c>
      <c r="AK11" s="1">
        <v>31.29</v>
      </c>
      <c r="AL11" s="1" t="s">
        <v>140</v>
      </c>
      <c r="AM11" s="1">
        <v>73.569999999999993</v>
      </c>
      <c r="AN11" s="1" t="s">
        <v>153</v>
      </c>
    </row>
    <row r="12" spans="1:41" ht="42.75" customHeight="1" x14ac:dyDescent="0.25">
      <c r="F12" s="1" t="s">
        <v>54</v>
      </c>
      <c r="J12" s="1" t="s">
        <v>36</v>
      </c>
      <c r="K12" s="1">
        <v>20.03</v>
      </c>
      <c r="N12" s="1" t="s">
        <v>77</v>
      </c>
      <c r="P12" s="1" t="s">
        <v>90</v>
      </c>
      <c r="T12" s="1" t="s">
        <v>100</v>
      </c>
      <c r="X12" s="1" t="s">
        <v>100</v>
      </c>
      <c r="AB12" s="1" t="s">
        <v>76</v>
      </c>
      <c r="AD12" s="1" t="s">
        <v>54</v>
      </c>
      <c r="AH12" s="1" t="s">
        <v>78</v>
      </c>
      <c r="AJ12" s="1" t="s">
        <v>24</v>
      </c>
      <c r="AK12" s="1">
        <v>108.52</v>
      </c>
      <c r="AL12" s="1" t="s">
        <v>138</v>
      </c>
      <c r="AN12" s="1" t="s">
        <v>154</v>
      </c>
      <c r="AO12" s="1">
        <v>33.11</v>
      </c>
    </row>
    <row r="13" spans="1:41" ht="42.75" customHeight="1" x14ac:dyDescent="0.25">
      <c r="F13" s="1" t="s">
        <v>55</v>
      </c>
      <c r="G13" s="1">
        <v>171.24</v>
      </c>
      <c r="J13" s="1" t="s">
        <v>36</v>
      </c>
      <c r="K13" s="1">
        <v>20.03</v>
      </c>
      <c r="N13" s="1" t="s">
        <v>77</v>
      </c>
      <c r="P13" s="1" t="s">
        <v>95</v>
      </c>
      <c r="T13" s="1" t="s">
        <v>101</v>
      </c>
      <c r="X13" s="1" t="s">
        <v>101</v>
      </c>
      <c r="AB13" s="1" t="s">
        <v>77</v>
      </c>
      <c r="AD13" s="1" t="s">
        <v>62</v>
      </c>
      <c r="AH13" s="1" t="s">
        <v>122</v>
      </c>
      <c r="AJ13" s="1" t="s">
        <v>36</v>
      </c>
      <c r="AK13" s="1">
        <v>20.03</v>
      </c>
      <c r="AL13" s="1" t="s">
        <v>141</v>
      </c>
      <c r="AM13" s="1">
        <v>28.93</v>
      </c>
      <c r="AN13" s="1" t="s">
        <v>154</v>
      </c>
      <c r="AO13" s="1">
        <v>33.11</v>
      </c>
    </row>
    <row r="14" spans="1:41" ht="42.75" customHeight="1" x14ac:dyDescent="0.25">
      <c r="F14" s="1" t="s">
        <v>56</v>
      </c>
      <c r="G14" s="1">
        <v>36.119999999999997</v>
      </c>
      <c r="J14" s="1" t="s">
        <v>54</v>
      </c>
      <c r="N14" s="1" t="s">
        <v>78</v>
      </c>
      <c r="P14" s="1" t="s">
        <v>96</v>
      </c>
      <c r="T14" s="1" t="s">
        <v>102</v>
      </c>
      <c r="U14" s="1">
        <v>199.78</v>
      </c>
      <c r="X14" s="1" t="s">
        <v>102</v>
      </c>
      <c r="Y14" s="1">
        <v>199.78</v>
      </c>
      <c r="AB14" s="1" t="s">
        <v>77</v>
      </c>
      <c r="AD14" s="1" t="s">
        <v>63</v>
      </c>
      <c r="AH14" s="1" t="s">
        <v>123</v>
      </c>
      <c r="AJ14" s="1" t="s">
        <v>36</v>
      </c>
      <c r="AK14" s="1">
        <v>20.03</v>
      </c>
      <c r="AL14" s="1" t="s">
        <v>142</v>
      </c>
      <c r="AN14" s="1" t="s">
        <v>155</v>
      </c>
    </row>
    <row r="15" spans="1:41" ht="42.75" customHeight="1" x14ac:dyDescent="0.25">
      <c r="J15" s="1" t="s">
        <v>62</v>
      </c>
      <c r="N15" s="1" t="s">
        <v>79</v>
      </c>
      <c r="P15" s="1" t="s">
        <v>94</v>
      </c>
      <c r="T15" s="1" t="s">
        <v>103</v>
      </c>
      <c r="U15" s="1">
        <v>42.14</v>
      </c>
      <c r="X15" s="1" t="s">
        <v>103</v>
      </c>
      <c r="Y15" s="1">
        <v>42.14</v>
      </c>
      <c r="AB15" s="1" t="s">
        <v>78</v>
      </c>
      <c r="AD15" s="1" t="s">
        <v>55</v>
      </c>
      <c r="AE15" s="1">
        <v>199.78</v>
      </c>
      <c r="AH15" s="1" t="s">
        <v>124</v>
      </c>
      <c r="AJ15" s="1" t="s">
        <v>54</v>
      </c>
      <c r="AL15" s="1" t="s">
        <v>142</v>
      </c>
      <c r="AN15" s="1" t="s">
        <v>62</v>
      </c>
    </row>
    <row r="16" spans="1:41" ht="42.75" customHeight="1" x14ac:dyDescent="0.25">
      <c r="J16" s="1" t="s">
        <v>63</v>
      </c>
      <c r="N16" s="1" t="s">
        <v>80</v>
      </c>
      <c r="P16" s="1" t="s">
        <v>93</v>
      </c>
      <c r="AB16" s="1" t="s">
        <v>116</v>
      </c>
      <c r="AD16" s="1" t="s">
        <v>120</v>
      </c>
      <c r="AE16" s="1">
        <v>42.14</v>
      </c>
      <c r="AH16" s="1" t="s">
        <v>125</v>
      </c>
      <c r="AJ16" s="1" t="s">
        <v>62</v>
      </c>
      <c r="AL16" s="1" t="s">
        <v>143</v>
      </c>
      <c r="AN16" s="1" t="s">
        <v>63</v>
      </c>
    </row>
    <row r="17" spans="10:40" ht="42.75" customHeight="1" x14ac:dyDescent="0.25">
      <c r="J17" s="1" t="s">
        <v>64</v>
      </c>
      <c r="K17" s="1">
        <v>199.78</v>
      </c>
      <c r="N17" s="1" t="s">
        <v>81</v>
      </c>
      <c r="AB17" s="1" t="s">
        <v>117</v>
      </c>
      <c r="AJ17" s="1" t="s">
        <v>63</v>
      </c>
      <c r="AL17" s="1" t="s">
        <v>62</v>
      </c>
      <c r="AN17" s="1" t="s">
        <v>156</v>
      </c>
    </row>
    <row r="18" spans="10:40" ht="42.75" customHeight="1" x14ac:dyDescent="0.25">
      <c r="J18" s="1" t="s">
        <v>65</v>
      </c>
      <c r="K18" s="1">
        <v>42.14</v>
      </c>
      <c r="N18" s="1" t="s">
        <v>82</v>
      </c>
      <c r="AB18" s="1" t="s">
        <v>81</v>
      </c>
      <c r="AJ18" s="1" t="s">
        <v>131</v>
      </c>
      <c r="AL18" s="1" t="s">
        <v>63</v>
      </c>
      <c r="AN18" s="1" t="s">
        <v>157</v>
      </c>
    </row>
    <row r="19" spans="10:40" ht="42.75" customHeight="1" x14ac:dyDescent="0.25">
      <c r="AB19" s="1" t="s">
        <v>82</v>
      </c>
      <c r="AJ19" s="1" t="s">
        <v>132</v>
      </c>
      <c r="AL19" s="1" t="s">
        <v>144</v>
      </c>
    </row>
    <row r="20" spans="10:40" ht="42.75" customHeight="1" x14ac:dyDescent="0.25">
      <c r="AB20" s="2"/>
      <c r="AL20" s="1" t="s">
        <v>145</v>
      </c>
    </row>
    <row r="21" spans="10:40" ht="42.75" customHeight="1" x14ac:dyDescent="0.25">
      <c r="AB21" s="2"/>
      <c r="AL21" s="1" t="s">
        <v>146</v>
      </c>
    </row>
    <row r="22" spans="10:40" ht="42.75" customHeight="1" x14ac:dyDescent="0.25">
      <c r="AL22" s="1" t="s">
        <v>147</v>
      </c>
    </row>
    <row r="25" spans="10:40" ht="56.25" customHeight="1" x14ac:dyDescent="0.25"/>
    <row r="29" spans="10:40" ht="60" customHeight="1" x14ac:dyDescent="0.25"/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workbookViewId="0">
      <pane ySplit="4" topLeftCell="A101" activePane="bottomLeft" state="frozen"/>
      <selection pane="bottomLeft" activeCell="H7" sqref="H7"/>
    </sheetView>
  </sheetViews>
  <sheetFormatPr defaultRowHeight="15" x14ac:dyDescent="0.25"/>
  <cols>
    <col min="2" max="2" width="22.28515625" customWidth="1"/>
    <col min="3" max="3" width="9.140625" customWidth="1"/>
    <col min="4" max="4" width="6.140625" customWidth="1"/>
    <col min="8" max="8" width="24.42578125" customWidth="1"/>
  </cols>
  <sheetData>
    <row r="1" spans="1:11" x14ac:dyDescent="0.25">
      <c r="A1" t="s">
        <v>187</v>
      </c>
      <c r="B1" t="s">
        <v>188</v>
      </c>
    </row>
    <row r="2" spans="1:11" x14ac:dyDescent="0.25">
      <c r="B2" t="s">
        <v>189</v>
      </c>
    </row>
    <row r="3" spans="1:11" x14ac:dyDescent="0.25">
      <c r="B3" t="s">
        <v>190</v>
      </c>
    </row>
    <row r="4" spans="1:11" x14ac:dyDescent="0.25">
      <c r="A4" t="s">
        <v>164</v>
      </c>
      <c r="B4" t="s">
        <v>163</v>
      </c>
      <c r="C4" t="s">
        <v>161</v>
      </c>
      <c r="D4" t="s">
        <v>162</v>
      </c>
      <c r="E4" t="s">
        <v>166</v>
      </c>
    </row>
    <row r="5" spans="1:11" ht="30" x14ac:dyDescent="0.25">
      <c r="A5">
        <v>11501010</v>
      </c>
      <c r="B5" s="1" t="s">
        <v>18</v>
      </c>
      <c r="C5" s="1">
        <v>175.06</v>
      </c>
      <c r="D5" s="1">
        <v>2</v>
      </c>
      <c r="E5" s="1">
        <f>C5*D5</f>
        <v>350.12</v>
      </c>
      <c r="F5" s="1">
        <f>E5*0.75</f>
        <v>262.59000000000003</v>
      </c>
      <c r="H5" s="1"/>
      <c r="I5" s="1"/>
      <c r="J5" s="1"/>
      <c r="K5" s="1"/>
    </row>
    <row r="6" spans="1:11" ht="30" x14ac:dyDescent="0.25">
      <c r="A6">
        <v>12501349</v>
      </c>
      <c r="B6" s="1" t="s">
        <v>158</v>
      </c>
      <c r="C6" s="1">
        <v>562.87</v>
      </c>
      <c r="D6" s="1">
        <v>1</v>
      </c>
      <c r="E6" s="1">
        <f t="shared" ref="E6:E7" si="0">C6*D6</f>
        <v>562.87</v>
      </c>
      <c r="F6" s="1">
        <f t="shared" ref="F6:F69" si="1">E6*0.75</f>
        <v>422.15250000000003</v>
      </c>
      <c r="G6" s="1"/>
      <c r="H6" s="1"/>
      <c r="I6" s="1"/>
      <c r="J6" s="1"/>
      <c r="K6" s="1"/>
    </row>
    <row r="7" spans="1:11" ht="30" x14ac:dyDescent="0.25">
      <c r="A7">
        <v>12501343</v>
      </c>
      <c r="B7" s="1" t="s">
        <v>160</v>
      </c>
      <c r="C7" s="1">
        <v>198.31</v>
      </c>
      <c r="D7" s="1">
        <v>1</v>
      </c>
      <c r="E7" s="1">
        <f t="shared" si="0"/>
        <v>198.31</v>
      </c>
      <c r="F7" s="1">
        <f t="shared" si="1"/>
        <v>148.73250000000002</v>
      </c>
      <c r="H7" s="1"/>
      <c r="I7" s="1"/>
      <c r="J7" s="1"/>
      <c r="K7" s="1"/>
    </row>
    <row r="8" spans="1:11" ht="45" x14ac:dyDescent="0.25">
      <c r="A8">
        <v>12502383</v>
      </c>
      <c r="B8" s="1" t="s">
        <v>182</v>
      </c>
      <c r="C8" s="1">
        <v>39.299999999999997</v>
      </c>
      <c r="D8" s="1">
        <v>10</v>
      </c>
      <c r="E8" s="1">
        <f>C8*D8</f>
        <v>393</v>
      </c>
      <c r="F8" s="1">
        <f t="shared" si="1"/>
        <v>294.75</v>
      </c>
      <c r="H8" s="1"/>
      <c r="I8" s="1"/>
      <c r="J8" s="1"/>
      <c r="K8" s="1"/>
    </row>
    <row r="9" spans="1:11" ht="45" x14ac:dyDescent="0.25">
      <c r="A9">
        <v>10506951</v>
      </c>
      <c r="B9" s="1" t="s">
        <v>183</v>
      </c>
      <c r="C9" s="1">
        <v>8</v>
      </c>
      <c r="D9" s="1">
        <v>10</v>
      </c>
      <c r="E9" s="1">
        <f>C9*D9</f>
        <v>80</v>
      </c>
      <c r="F9" s="1">
        <f t="shared" si="1"/>
        <v>60</v>
      </c>
    </row>
    <row r="10" spans="1:11" ht="30" x14ac:dyDescent="0.25">
      <c r="A10">
        <v>11151010</v>
      </c>
      <c r="B10" s="1" t="s">
        <v>20</v>
      </c>
      <c r="C10" s="1">
        <v>45.52</v>
      </c>
      <c r="D10" s="1">
        <v>2</v>
      </c>
      <c r="E10" s="1">
        <f t="shared" ref="E10:E58" si="2">C10*D10</f>
        <v>91.04</v>
      </c>
      <c r="F10" s="1">
        <f t="shared" si="1"/>
        <v>68.28</v>
      </c>
    </row>
    <row r="11" spans="1:11" x14ac:dyDescent="0.25">
      <c r="A11">
        <v>11151030</v>
      </c>
      <c r="B11" s="1" t="s">
        <v>26</v>
      </c>
      <c r="C11" s="1">
        <v>18.850000000000001</v>
      </c>
      <c r="D11" s="1">
        <v>3</v>
      </c>
      <c r="E11" s="1">
        <f t="shared" si="2"/>
        <v>56.550000000000004</v>
      </c>
      <c r="F11" s="1">
        <f t="shared" si="1"/>
        <v>42.412500000000001</v>
      </c>
    </row>
    <row r="12" spans="1:11" ht="30" x14ac:dyDescent="0.25">
      <c r="A12">
        <v>11151120</v>
      </c>
      <c r="B12" s="1" t="s">
        <v>22</v>
      </c>
      <c r="C12" s="1">
        <v>31.29</v>
      </c>
      <c r="D12" s="1">
        <v>7</v>
      </c>
      <c r="E12" s="1">
        <f t="shared" si="2"/>
        <v>219.03</v>
      </c>
      <c r="F12" s="1">
        <f t="shared" si="1"/>
        <v>164.27250000000001</v>
      </c>
    </row>
    <row r="13" spans="1:11" ht="30" x14ac:dyDescent="0.25">
      <c r="A13">
        <v>11151349</v>
      </c>
      <c r="B13" s="1" t="s">
        <v>23</v>
      </c>
      <c r="C13" s="1">
        <v>73.569999999999993</v>
      </c>
      <c r="D13" s="1">
        <v>8</v>
      </c>
      <c r="E13" s="1">
        <f t="shared" si="2"/>
        <v>588.55999999999995</v>
      </c>
      <c r="F13" s="1">
        <f t="shared" si="1"/>
        <v>441.41999999999996</v>
      </c>
    </row>
    <row r="14" spans="1:11" ht="30" x14ac:dyDescent="0.25">
      <c r="A14">
        <v>11151560</v>
      </c>
      <c r="B14" s="1" t="s">
        <v>24</v>
      </c>
      <c r="C14" s="1">
        <v>108.52</v>
      </c>
      <c r="D14" s="1">
        <v>6</v>
      </c>
      <c r="E14" s="1">
        <f t="shared" si="2"/>
        <v>651.12</v>
      </c>
      <c r="F14" s="1">
        <f t="shared" si="1"/>
        <v>488.34000000000003</v>
      </c>
    </row>
    <row r="15" spans="1:11" ht="30" x14ac:dyDescent="0.25">
      <c r="B15" s="1" t="s">
        <v>25</v>
      </c>
      <c r="C15" s="1">
        <v>20.03</v>
      </c>
      <c r="D15" s="1">
        <v>12</v>
      </c>
      <c r="E15" s="1">
        <f t="shared" si="2"/>
        <v>240.36</v>
      </c>
      <c r="F15" s="1">
        <f t="shared" si="1"/>
        <v>180.27</v>
      </c>
    </row>
    <row r="16" spans="1:11" ht="30" x14ac:dyDescent="0.25">
      <c r="A16">
        <v>11151431</v>
      </c>
      <c r="B16" s="1" t="s">
        <v>54</v>
      </c>
      <c r="C16" s="1">
        <v>17.54</v>
      </c>
      <c r="D16" s="1">
        <v>6</v>
      </c>
      <c r="E16" s="1">
        <f t="shared" si="2"/>
        <v>105.24</v>
      </c>
      <c r="F16" s="1">
        <f t="shared" si="1"/>
        <v>78.929999999999993</v>
      </c>
    </row>
    <row r="17" spans="2:6" ht="45" x14ac:dyDescent="0.25">
      <c r="B17" s="1" t="s">
        <v>55</v>
      </c>
      <c r="C17" s="1">
        <v>14.27</v>
      </c>
      <c r="D17" s="1">
        <v>72</v>
      </c>
      <c r="E17" s="1">
        <f t="shared" si="2"/>
        <v>1027.44</v>
      </c>
      <c r="F17" s="1">
        <f t="shared" si="1"/>
        <v>770.58</v>
      </c>
    </row>
    <row r="18" spans="2:6" ht="45" x14ac:dyDescent="0.25">
      <c r="B18" s="1" t="s">
        <v>56</v>
      </c>
      <c r="C18" s="1">
        <v>3.01</v>
      </c>
      <c r="D18" s="1">
        <v>72</v>
      </c>
      <c r="E18" s="1">
        <f t="shared" si="2"/>
        <v>216.71999999999997</v>
      </c>
      <c r="F18" s="1">
        <f t="shared" si="1"/>
        <v>162.53999999999996</v>
      </c>
    </row>
    <row r="19" spans="2:6" ht="45" x14ac:dyDescent="0.25">
      <c r="B19" s="1" t="s">
        <v>32</v>
      </c>
      <c r="C19" s="1">
        <v>471.89</v>
      </c>
      <c r="D19" s="1">
        <v>1</v>
      </c>
      <c r="E19" s="1">
        <f t="shared" si="2"/>
        <v>471.89</v>
      </c>
      <c r="F19" s="1">
        <f t="shared" si="1"/>
        <v>353.91750000000002</v>
      </c>
    </row>
    <row r="20" spans="2:6" ht="30" x14ac:dyDescent="0.25">
      <c r="B20" s="1" t="s">
        <v>57</v>
      </c>
      <c r="C20" s="1">
        <v>165.59</v>
      </c>
      <c r="D20" s="1">
        <v>1</v>
      </c>
      <c r="E20" s="1">
        <f t="shared" si="2"/>
        <v>165.59</v>
      </c>
      <c r="F20" s="1">
        <f t="shared" si="1"/>
        <v>124.1925</v>
      </c>
    </row>
    <row r="21" spans="2:6" ht="30" x14ac:dyDescent="0.25">
      <c r="B21" s="1" t="s">
        <v>33</v>
      </c>
      <c r="C21" s="1">
        <v>33.770000000000003</v>
      </c>
      <c r="D21" s="1">
        <v>4</v>
      </c>
      <c r="E21" s="1">
        <f t="shared" si="2"/>
        <v>135.08000000000001</v>
      </c>
      <c r="F21" s="1">
        <f t="shared" si="1"/>
        <v>101.31</v>
      </c>
    </row>
    <row r="22" spans="2:6" ht="30" x14ac:dyDescent="0.25">
      <c r="B22" s="1" t="s">
        <v>34</v>
      </c>
      <c r="C22" s="1">
        <v>7</v>
      </c>
      <c r="D22" s="1">
        <v>4</v>
      </c>
      <c r="E22" s="1">
        <f t="shared" si="2"/>
        <v>28</v>
      </c>
      <c r="F22" s="1">
        <f t="shared" si="1"/>
        <v>21</v>
      </c>
    </row>
    <row r="23" spans="2:6" ht="30" x14ac:dyDescent="0.25">
      <c r="B23" s="1" t="s">
        <v>60</v>
      </c>
      <c r="C23" s="1">
        <v>35.340000000000003</v>
      </c>
      <c r="D23" s="1">
        <v>1</v>
      </c>
      <c r="E23" s="1">
        <f t="shared" si="2"/>
        <v>35.340000000000003</v>
      </c>
      <c r="F23" s="1">
        <f t="shared" si="1"/>
        <v>26.505000000000003</v>
      </c>
    </row>
    <row r="24" spans="2:6" ht="30" x14ac:dyDescent="0.25">
      <c r="B24" s="1" t="s">
        <v>21</v>
      </c>
      <c r="C24" s="1">
        <v>28.93</v>
      </c>
      <c r="D24" s="1">
        <v>5</v>
      </c>
      <c r="E24" s="1">
        <f t="shared" si="2"/>
        <v>144.65</v>
      </c>
      <c r="F24" s="1">
        <f t="shared" si="1"/>
        <v>108.48750000000001</v>
      </c>
    </row>
    <row r="25" spans="2:6" ht="45" x14ac:dyDescent="0.25">
      <c r="B25" s="1" t="s">
        <v>62</v>
      </c>
      <c r="C25" s="1">
        <v>20.16</v>
      </c>
      <c r="D25" s="1">
        <v>17</v>
      </c>
      <c r="E25" s="1">
        <f t="shared" si="2"/>
        <v>342.72</v>
      </c>
      <c r="F25" s="1">
        <f t="shared" si="1"/>
        <v>257.04000000000002</v>
      </c>
    </row>
    <row r="26" spans="2:6" ht="30" x14ac:dyDescent="0.25">
      <c r="B26" s="1" t="s">
        <v>63</v>
      </c>
      <c r="C26" s="1">
        <v>4.0599999999999996</v>
      </c>
      <c r="D26" s="1">
        <v>17</v>
      </c>
      <c r="E26" s="1">
        <f t="shared" si="2"/>
        <v>69.02</v>
      </c>
      <c r="F26" s="1">
        <f t="shared" si="1"/>
        <v>51.765000000000001</v>
      </c>
    </row>
    <row r="27" spans="2:6" ht="30" x14ac:dyDescent="0.25">
      <c r="B27" s="1" t="s">
        <v>51</v>
      </c>
      <c r="C27" s="1">
        <v>382.88</v>
      </c>
      <c r="D27" s="1">
        <v>1</v>
      </c>
      <c r="E27" s="1">
        <f t="shared" si="2"/>
        <v>382.88</v>
      </c>
      <c r="F27" s="1">
        <f t="shared" si="1"/>
        <v>287.15999999999997</v>
      </c>
    </row>
    <row r="28" spans="2:6" ht="30" x14ac:dyDescent="0.25">
      <c r="B28" s="1" t="s">
        <v>35</v>
      </c>
      <c r="C28" s="1">
        <v>140.06</v>
      </c>
      <c r="D28" s="1">
        <v>1</v>
      </c>
      <c r="E28" s="1">
        <f t="shared" si="2"/>
        <v>140.06</v>
      </c>
      <c r="F28" s="1">
        <f t="shared" si="1"/>
        <v>105.045</v>
      </c>
    </row>
    <row r="29" spans="2:6" ht="30" x14ac:dyDescent="0.25">
      <c r="B29" s="1" t="s">
        <v>29</v>
      </c>
      <c r="C29" s="1">
        <v>77.099999999999994</v>
      </c>
      <c r="D29" s="1">
        <v>1</v>
      </c>
      <c r="E29" s="1">
        <f t="shared" si="2"/>
        <v>77.099999999999994</v>
      </c>
      <c r="F29" s="1">
        <f t="shared" si="1"/>
        <v>57.824999999999996</v>
      </c>
    </row>
    <row r="30" spans="2:6" ht="30" x14ac:dyDescent="0.25">
      <c r="B30" s="1" t="s">
        <v>66</v>
      </c>
      <c r="C30" s="1">
        <v>40.840000000000003</v>
      </c>
      <c r="D30" s="1">
        <v>5</v>
      </c>
      <c r="E30" s="1">
        <f t="shared" si="2"/>
        <v>204.20000000000002</v>
      </c>
      <c r="F30" s="1">
        <f t="shared" si="1"/>
        <v>153.15</v>
      </c>
    </row>
    <row r="31" spans="2:6" ht="30" x14ac:dyDescent="0.25">
      <c r="B31" s="1" t="s">
        <v>67</v>
      </c>
      <c r="C31" s="1">
        <v>5.5</v>
      </c>
      <c r="D31" s="1">
        <v>5</v>
      </c>
      <c r="E31" s="1">
        <f t="shared" si="2"/>
        <v>27.5</v>
      </c>
      <c r="F31" s="1">
        <f t="shared" si="1"/>
        <v>20.625</v>
      </c>
    </row>
    <row r="32" spans="2:6" ht="30" x14ac:dyDescent="0.25">
      <c r="B32" s="1" t="s">
        <v>68</v>
      </c>
      <c r="C32" s="1">
        <v>143.99</v>
      </c>
      <c r="D32" s="1">
        <v>1</v>
      </c>
      <c r="E32" s="1">
        <f t="shared" si="2"/>
        <v>143.99</v>
      </c>
      <c r="F32" s="1">
        <f t="shared" si="1"/>
        <v>107.99250000000001</v>
      </c>
    </row>
    <row r="33" spans="2:6" x14ac:dyDescent="0.25">
      <c r="B33" s="1" t="s">
        <v>69</v>
      </c>
      <c r="C33" s="1">
        <v>68.069999999999993</v>
      </c>
      <c r="D33" s="1">
        <v>1</v>
      </c>
      <c r="E33" s="1">
        <f t="shared" si="2"/>
        <v>68.069999999999993</v>
      </c>
      <c r="F33" s="1">
        <f t="shared" si="1"/>
        <v>51.052499999999995</v>
      </c>
    </row>
    <row r="34" spans="2:6" x14ac:dyDescent="0.25">
      <c r="B34" s="1" t="s">
        <v>70</v>
      </c>
      <c r="C34" s="1">
        <v>39.01</v>
      </c>
      <c r="D34" s="1">
        <v>1</v>
      </c>
      <c r="E34" s="1">
        <f t="shared" si="2"/>
        <v>39.01</v>
      </c>
      <c r="F34" s="1">
        <f t="shared" si="1"/>
        <v>29.2575</v>
      </c>
    </row>
    <row r="35" spans="2:6" x14ac:dyDescent="0.25">
      <c r="B35" s="1" t="s">
        <v>71</v>
      </c>
      <c r="C35" s="1">
        <v>76.180000000000007</v>
      </c>
      <c r="D35" s="1">
        <v>1</v>
      </c>
      <c r="E35" s="1">
        <f t="shared" si="2"/>
        <v>76.180000000000007</v>
      </c>
      <c r="F35" s="1">
        <f t="shared" si="1"/>
        <v>57.135000000000005</v>
      </c>
    </row>
    <row r="36" spans="2:6" ht="30" x14ac:dyDescent="0.25">
      <c r="B36" s="1" t="s">
        <v>72</v>
      </c>
      <c r="C36" s="1">
        <v>45.42</v>
      </c>
      <c r="D36" s="1">
        <v>1</v>
      </c>
      <c r="E36" s="1">
        <f t="shared" si="2"/>
        <v>45.42</v>
      </c>
      <c r="F36" s="1">
        <f t="shared" si="1"/>
        <v>34.064999999999998</v>
      </c>
    </row>
    <row r="37" spans="2:6" ht="30" x14ac:dyDescent="0.25">
      <c r="B37" s="1" t="s">
        <v>73</v>
      </c>
      <c r="C37" s="1">
        <v>78.92</v>
      </c>
      <c r="D37" s="1">
        <v>3</v>
      </c>
      <c r="E37" s="1">
        <f t="shared" si="2"/>
        <v>236.76</v>
      </c>
      <c r="F37" s="1">
        <f t="shared" si="1"/>
        <v>177.57</v>
      </c>
    </row>
    <row r="38" spans="2:6" x14ac:dyDescent="0.25">
      <c r="B38" s="1" t="s">
        <v>74</v>
      </c>
      <c r="C38" s="1">
        <v>31.29</v>
      </c>
      <c r="D38" s="1">
        <v>3</v>
      </c>
      <c r="E38" s="1">
        <f t="shared" si="2"/>
        <v>93.87</v>
      </c>
      <c r="F38" s="1">
        <f t="shared" si="1"/>
        <v>70.402500000000003</v>
      </c>
    </row>
    <row r="39" spans="2:6" x14ac:dyDescent="0.25">
      <c r="B39" s="1" t="s">
        <v>75</v>
      </c>
      <c r="C39" s="1">
        <v>38.840000000000003</v>
      </c>
      <c r="D39" s="1">
        <v>3</v>
      </c>
      <c r="E39" s="1">
        <f t="shared" si="2"/>
        <v>116.52000000000001</v>
      </c>
      <c r="F39" s="1">
        <f t="shared" si="1"/>
        <v>87.390000000000015</v>
      </c>
    </row>
    <row r="40" spans="2:6" ht="30" x14ac:dyDescent="0.25">
      <c r="B40" s="1" t="s">
        <v>76</v>
      </c>
      <c r="C40" s="1">
        <v>132.86000000000001</v>
      </c>
      <c r="D40" s="1">
        <v>3</v>
      </c>
      <c r="E40" s="1">
        <f t="shared" si="2"/>
        <v>398.58000000000004</v>
      </c>
      <c r="F40" s="1">
        <f t="shared" si="1"/>
        <v>298.93500000000006</v>
      </c>
    </row>
    <row r="41" spans="2:6" ht="30" x14ac:dyDescent="0.25">
      <c r="B41" s="1" t="s">
        <v>77</v>
      </c>
      <c r="C41" s="1">
        <v>21.73</v>
      </c>
      <c r="D41" s="1">
        <v>6</v>
      </c>
      <c r="E41" s="1">
        <f t="shared" si="2"/>
        <v>130.38</v>
      </c>
      <c r="F41" s="1">
        <f t="shared" si="1"/>
        <v>97.784999999999997</v>
      </c>
    </row>
    <row r="42" spans="2:6" ht="30" x14ac:dyDescent="0.25">
      <c r="B42" s="1" t="s">
        <v>78</v>
      </c>
      <c r="C42" s="1">
        <v>24.61</v>
      </c>
      <c r="D42" s="1">
        <v>3</v>
      </c>
      <c r="E42" s="1">
        <f t="shared" si="2"/>
        <v>73.83</v>
      </c>
      <c r="F42" s="1">
        <f t="shared" si="1"/>
        <v>55.372500000000002</v>
      </c>
    </row>
    <row r="43" spans="2:6" ht="30" x14ac:dyDescent="0.25">
      <c r="B43" s="1" t="s">
        <v>79</v>
      </c>
      <c r="C43" s="1">
        <v>20.16</v>
      </c>
      <c r="D43" s="1">
        <v>7</v>
      </c>
      <c r="E43" s="1">
        <f t="shared" si="2"/>
        <v>141.12</v>
      </c>
      <c r="F43" s="1">
        <f t="shared" si="1"/>
        <v>105.84</v>
      </c>
    </row>
    <row r="44" spans="2:6" ht="30" x14ac:dyDescent="0.25">
      <c r="B44" s="1" t="s">
        <v>80</v>
      </c>
      <c r="C44" s="1">
        <v>4.0599999999999996</v>
      </c>
      <c r="D44" s="1">
        <v>7</v>
      </c>
      <c r="E44" s="1">
        <f t="shared" si="2"/>
        <v>28.419999999999998</v>
      </c>
      <c r="F44" s="1">
        <f t="shared" si="1"/>
        <v>21.314999999999998</v>
      </c>
    </row>
    <row r="45" spans="2:6" ht="30" x14ac:dyDescent="0.25">
      <c r="B45" s="1" t="s">
        <v>81</v>
      </c>
      <c r="C45" s="1">
        <v>15.18</v>
      </c>
      <c r="D45" s="1">
        <v>31</v>
      </c>
      <c r="E45" s="1">
        <f t="shared" si="2"/>
        <v>470.58</v>
      </c>
      <c r="F45" s="1">
        <f t="shared" si="1"/>
        <v>352.935</v>
      </c>
    </row>
    <row r="46" spans="2:6" ht="30" x14ac:dyDescent="0.25">
      <c r="B46" s="1" t="s">
        <v>82</v>
      </c>
      <c r="C46" s="1">
        <v>3.14</v>
      </c>
      <c r="D46" s="1">
        <v>31</v>
      </c>
      <c r="E46" s="1">
        <f t="shared" si="2"/>
        <v>97.34</v>
      </c>
      <c r="F46" s="1">
        <f t="shared" si="1"/>
        <v>73.004999999999995</v>
      </c>
    </row>
    <row r="47" spans="2:6" ht="30" x14ac:dyDescent="0.25">
      <c r="B47" s="1" t="s">
        <v>84</v>
      </c>
      <c r="C47" s="1">
        <v>29.29</v>
      </c>
      <c r="D47" s="1">
        <v>1</v>
      </c>
      <c r="E47" s="1">
        <f t="shared" si="2"/>
        <v>29.29</v>
      </c>
      <c r="F47" s="1">
        <f t="shared" si="1"/>
        <v>21.967500000000001</v>
      </c>
    </row>
    <row r="48" spans="2:6" x14ac:dyDescent="0.25">
      <c r="B48" s="1" t="s">
        <v>91</v>
      </c>
      <c r="C48" s="1">
        <v>10.6</v>
      </c>
      <c r="D48" s="1">
        <v>1</v>
      </c>
      <c r="E48" s="1">
        <f t="shared" si="2"/>
        <v>10.6</v>
      </c>
      <c r="F48" s="1">
        <f t="shared" si="1"/>
        <v>7.9499999999999993</v>
      </c>
    </row>
    <row r="49" spans="2:6" x14ac:dyDescent="0.25">
      <c r="B49" s="1" t="s">
        <v>92</v>
      </c>
      <c r="C49" s="1">
        <v>23.82</v>
      </c>
      <c r="D49" s="1">
        <v>1</v>
      </c>
      <c r="E49" s="1">
        <f t="shared" si="2"/>
        <v>23.82</v>
      </c>
      <c r="F49" s="1">
        <f t="shared" si="1"/>
        <v>17.865000000000002</v>
      </c>
    </row>
    <row r="50" spans="2:6" ht="30" x14ac:dyDescent="0.25">
      <c r="B50" s="1" t="s">
        <v>85</v>
      </c>
      <c r="C50" s="1">
        <v>58.38</v>
      </c>
      <c r="D50" s="1">
        <v>2</v>
      </c>
      <c r="E50" s="1">
        <f t="shared" si="2"/>
        <v>116.76</v>
      </c>
      <c r="F50" s="1">
        <f t="shared" si="1"/>
        <v>87.570000000000007</v>
      </c>
    </row>
    <row r="51" spans="2:6" x14ac:dyDescent="0.25">
      <c r="B51" s="1" t="s">
        <v>86</v>
      </c>
      <c r="C51" s="1">
        <v>24.09</v>
      </c>
      <c r="D51" s="1">
        <v>1</v>
      </c>
      <c r="E51" s="1">
        <f t="shared" si="2"/>
        <v>24.09</v>
      </c>
      <c r="F51" s="1">
        <f t="shared" si="1"/>
        <v>18.067499999999999</v>
      </c>
    </row>
    <row r="52" spans="2:6" x14ac:dyDescent="0.25">
      <c r="B52" s="1" t="s">
        <v>87</v>
      </c>
      <c r="C52" s="1">
        <v>27.1</v>
      </c>
      <c r="D52" s="1">
        <v>2</v>
      </c>
      <c r="E52" s="1">
        <f t="shared" si="2"/>
        <v>54.2</v>
      </c>
      <c r="F52" s="1">
        <f t="shared" si="1"/>
        <v>40.650000000000006</v>
      </c>
    </row>
    <row r="53" spans="2:6" x14ac:dyDescent="0.25">
      <c r="B53" s="1" t="s">
        <v>173</v>
      </c>
      <c r="C53" s="1">
        <v>15.32</v>
      </c>
      <c r="D53" s="1">
        <v>1</v>
      </c>
      <c r="E53" s="1">
        <f t="shared" si="2"/>
        <v>15.32</v>
      </c>
      <c r="F53" s="1">
        <f t="shared" si="1"/>
        <v>11.49</v>
      </c>
    </row>
    <row r="54" spans="2:6" ht="30" x14ac:dyDescent="0.25">
      <c r="B54" s="1" t="s">
        <v>88</v>
      </c>
      <c r="C54" s="1">
        <v>98.18</v>
      </c>
      <c r="D54" s="1">
        <v>2</v>
      </c>
      <c r="E54" s="1">
        <f t="shared" si="2"/>
        <v>196.36</v>
      </c>
      <c r="F54" s="1">
        <f t="shared" si="1"/>
        <v>147.27000000000001</v>
      </c>
    </row>
    <row r="55" spans="2:6" ht="30" x14ac:dyDescent="0.25">
      <c r="B55" s="1" t="s">
        <v>89</v>
      </c>
      <c r="C55" s="1">
        <v>18.2</v>
      </c>
      <c r="D55" s="1">
        <v>4</v>
      </c>
      <c r="E55" s="1">
        <f t="shared" si="2"/>
        <v>72.8</v>
      </c>
      <c r="F55" s="1">
        <f t="shared" si="1"/>
        <v>54.599999999999994</v>
      </c>
    </row>
    <row r="56" spans="2:6" ht="30" x14ac:dyDescent="0.25">
      <c r="B56" s="1" t="s">
        <v>90</v>
      </c>
      <c r="C56" s="1">
        <v>11.78</v>
      </c>
      <c r="D56" s="1">
        <v>2</v>
      </c>
      <c r="E56" s="1">
        <f t="shared" si="2"/>
        <v>23.56</v>
      </c>
      <c r="F56" s="1">
        <f t="shared" si="1"/>
        <v>17.669999999999998</v>
      </c>
    </row>
    <row r="57" spans="2:6" ht="30" x14ac:dyDescent="0.25">
      <c r="B57" s="1" t="s">
        <v>95</v>
      </c>
      <c r="C57" s="1">
        <v>14.01</v>
      </c>
      <c r="D57" s="1">
        <v>21</v>
      </c>
      <c r="E57" s="1">
        <f t="shared" si="2"/>
        <v>294.20999999999998</v>
      </c>
      <c r="F57" s="1">
        <f t="shared" si="1"/>
        <v>220.65749999999997</v>
      </c>
    </row>
    <row r="58" spans="2:6" ht="30" x14ac:dyDescent="0.25">
      <c r="B58" s="1" t="s">
        <v>96</v>
      </c>
      <c r="C58" s="1">
        <v>2.88</v>
      </c>
      <c r="D58" s="1">
        <v>21</v>
      </c>
      <c r="E58" s="1">
        <f t="shared" si="2"/>
        <v>60.48</v>
      </c>
      <c r="F58" s="1">
        <f t="shared" si="1"/>
        <v>45.36</v>
      </c>
    </row>
    <row r="59" spans="2:6" ht="30" x14ac:dyDescent="0.25">
      <c r="B59" s="1" t="s">
        <v>94</v>
      </c>
      <c r="C59" s="1">
        <v>16.100000000000001</v>
      </c>
      <c r="D59" s="1">
        <v>1</v>
      </c>
      <c r="E59" s="1">
        <f t="shared" ref="E59:E82" si="3">C59*D59</f>
        <v>16.100000000000001</v>
      </c>
      <c r="F59" s="1">
        <f t="shared" si="1"/>
        <v>12.075000000000001</v>
      </c>
    </row>
    <row r="60" spans="2:6" ht="30" x14ac:dyDescent="0.25">
      <c r="B60" s="1" t="s">
        <v>175</v>
      </c>
      <c r="C60" s="1">
        <v>3.67</v>
      </c>
      <c r="D60" s="1">
        <v>1</v>
      </c>
      <c r="E60" s="1">
        <f t="shared" si="3"/>
        <v>3.67</v>
      </c>
      <c r="F60" s="1">
        <f t="shared" si="1"/>
        <v>2.7524999999999999</v>
      </c>
    </row>
    <row r="61" spans="2:6" ht="30" x14ac:dyDescent="0.25">
      <c r="B61" s="1" t="s">
        <v>52</v>
      </c>
      <c r="C61" s="1">
        <v>344.92</v>
      </c>
      <c r="D61" s="1">
        <v>1</v>
      </c>
      <c r="E61" s="1">
        <f t="shared" si="3"/>
        <v>344.92</v>
      </c>
      <c r="F61" s="1">
        <f t="shared" si="1"/>
        <v>258.69</v>
      </c>
    </row>
    <row r="62" spans="2:6" ht="30" x14ac:dyDescent="0.25">
      <c r="B62" s="1" t="s">
        <v>30</v>
      </c>
      <c r="C62" s="1">
        <v>97.13</v>
      </c>
      <c r="D62" s="1">
        <v>3</v>
      </c>
      <c r="E62" s="1">
        <f t="shared" si="3"/>
        <v>291.39</v>
      </c>
      <c r="F62" s="1">
        <f t="shared" si="1"/>
        <v>218.54249999999999</v>
      </c>
    </row>
    <row r="63" spans="2:6" ht="30" x14ac:dyDescent="0.25">
      <c r="B63" s="1" t="s">
        <v>37</v>
      </c>
      <c r="C63" s="1">
        <v>62.05</v>
      </c>
      <c r="D63" s="1">
        <v>1</v>
      </c>
      <c r="E63" s="1">
        <f t="shared" si="3"/>
        <v>62.05</v>
      </c>
      <c r="F63" s="1">
        <f t="shared" si="1"/>
        <v>46.537499999999994</v>
      </c>
    </row>
    <row r="64" spans="2:6" ht="30" x14ac:dyDescent="0.25">
      <c r="B64" s="1" t="s">
        <v>43</v>
      </c>
      <c r="C64" s="1">
        <v>32.46</v>
      </c>
      <c r="D64" s="1">
        <v>6</v>
      </c>
      <c r="E64" s="1">
        <f t="shared" si="3"/>
        <v>194.76</v>
      </c>
      <c r="F64" s="1">
        <f t="shared" si="1"/>
        <v>146.07</v>
      </c>
    </row>
    <row r="65" spans="2:6" x14ac:dyDescent="0.25">
      <c r="B65" s="1" t="s">
        <v>44</v>
      </c>
      <c r="C65" s="1">
        <v>4.97</v>
      </c>
      <c r="D65" s="1">
        <v>6</v>
      </c>
      <c r="E65" s="1">
        <f t="shared" si="3"/>
        <v>29.82</v>
      </c>
      <c r="F65" s="1">
        <f t="shared" si="1"/>
        <v>22.365000000000002</v>
      </c>
    </row>
    <row r="66" spans="2:6" ht="30" x14ac:dyDescent="0.25">
      <c r="B66" s="1" t="s">
        <v>97</v>
      </c>
      <c r="C66" s="1">
        <v>161.66</v>
      </c>
      <c r="D66" s="1">
        <v>3</v>
      </c>
      <c r="E66" s="1">
        <f t="shared" si="3"/>
        <v>484.98</v>
      </c>
      <c r="F66" s="1">
        <f t="shared" si="1"/>
        <v>363.73500000000001</v>
      </c>
    </row>
    <row r="67" spans="2:6" ht="30" x14ac:dyDescent="0.25">
      <c r="B67" s="1" t="s">
        <v>98</v>
      </c>
      <c r="C67" s="1">
        <v>123.57</v>
      </c>
      <c r="D67" s="1">
        <v>1</v>
      </c>
      <c r="E67" s="1">
        <f t="shared" si="3"/>
        <v>123.57</v>
      </c>
      <c r="F67" s="1">
        <f t="shared" si="1"/>
        <v>92.677499999999995</v>
      </c>
    </row>
    <row r="68" spans="2:6" ht="30" x14ac:dyDescent="0.25">
      <c r="B68" s="1" t="s">
        <v>104</v>
      </c>
      <c r="C68" s="1">
        <v>143.99</v>
      </c>
      <c r="D68" s="1">
        <v>1</v>
      </c>
      <c r="E68" s="1">
        <f t="shared" si="3"/>
        <v>143.99</v>
      </c>
      <c r="F68" s="1">
        <f t="shared" si="1"/>
        <v>107.99250000000001</v>
      </c>
    </row>
    <row r="69" spans="2:6" ht="30" x14ac:dyDescent="0.25">
      <c r="B69" s="1" t="s">
        <v>60</v>
      </c>
      <c r="C69" s="1">
        <v>35.340000000000003</v>
      </c>
      <c r="D69" s="1">
        <v>2</v>
      </c>
      <c r="E69" s="1">
        <f t="shared" si="3"/>
        <v>70.680000000000007</v>
      </c>
      <c r="F69" s="1">
        <f t="shared" si="1"/>
        <v>53.010000000000005</v>
      </c>
    </row>
    <row r="70" spans="2:6" ht="30" x14ac:dyDescent="0.25">
      <c r="B70" s="1" t="s">
        <v>107</v>
      </c>
      <c r="C70" s="1">
        <v>305</v>
      </c>
      <c r="D70" s="1">
        <v>1</v>
      </c>
      <c r="E70" s="1">
        <f t="shared" si="3"/>
        <v>305</v>
      </c>
      <c r="F70" s="1">
        <f t="shared" ref="F70:F111" si="4">E70*0.75</f>
        <v>228.75</v>
      </c>
    </row>
    <row r="71" spans="2:6" ht="30" x14ac:dyDescent="0.25">
      <c r="B71" s="1" t="s">
        <v>176</v>
      </c>
      <c r="C71" s="1">
        <v>77.75</v>
      </c>
      <c r="D71" s="1">
        <v>1</v>
      </c>
      <c r="E71" s="1">
        <f t="shared" si="3"/>
        <v>77.75</v>
      </c>
      <c r="F71" s="1">
        <f t="shared" si="4"/>
        <v>58.3125</v>
      </c>
    </row>
    <row r="72" spans="2:6" x14ac:dyDescent="0.25">
      <c r="B72" s="1" t="s">
        <v>109</v>
      </c>
      <c r="C72" s="1">
        <v>53.01</v>
      </c>
      <c r="D72" s="1">
        <v>1</v>
      </c>
      <c r="E72" s="1">
        <f t="shared" si="3"/>
        <v>53.01</v>
      </c>
      <c r="F72" s="1">
        <f t="shared" si="4"/>
        <v>39.7575</v>
      </c>
    </row>
    <row r="73" spans="2:6" ht="30" x14ac:dyDescent="0.25">
      <c r="B73" s="1" t="s">
        <v>38</v>
      </c>
      <c r="C73" s="1">
        <v>21.86</v>
      </c>
      <c r="D73" s="1">
        <v>4</v>
      </c>
      <c r="E73" s="1">
        <f t="shared" si="3"/>
        <v>87.44</v>
      </c>
      <c r="F73" s="1">
        <f t="shared" si="4"/>
        <v>65.58</v>
      </c>
    </row>
    <row r="74" spans="2:6" ht="30" x14ac:dyDescent="0.25">
      <c r="B74" s="1" t="s">
        <v>39</v>
      </c>
      <c r="C74" s="1">
        <v>4.45</v>
      </c>
      <c r="D74" s="1">
        <v>4</v>
      </c>
      <c r="E74" s="1">
        <f t="shared" si="3"/>
        <v>17.8</v>
      </c>
      <c r="F74" s="1">
        <f t="shared" si="4"/>
        <v>13.350000000000001</v>
      </c>
    </row>
    <row r="75" spans="2:6" ht="30" x14ac:dyDescent="0.25">
      <c r="B75" s="1" t="s">
        <v>110</v>
      </c>
      <c r="C75" s="1">
        <v>143.99</v>
      </c>
      <c r="D75" s="1">
        <v>1</v>
      </c>
      <c r="E75" s="1">
        <f t="shared" si="3"/>
        <v>143.99</v>
      </c>
      <c r="F75" s="1">
        <f t="shared" si="4"/>
        <v>107.99250000000001</v>
      </c>
    </row>
    <row r="76" spans="2:6" x14ac:dyDescent="0.25">
      <c r="B76" s="1" t="s">
        <v>111</v>
      </c>
      <c r="C76" s="1">
        <v>68.069999999999993</v>
      </c>
      <c r="D76" s="1">
        <v>3</v>
      </c>
      <c r="E76" s="1">
        <f t="shared" si="3"/>
        <v>204.20999999999998</v>
      </c>
      <c r="F76" s="1">
        <f t="shared" si="4"/>
        <v>153.15749999999997</v>
      </c>
    </row>
    <row r="77" spans="2:6" x14ac:dyDescent="0.25">
      <c r="B77" s="1" t="s">
        <v>112</v>
      </c>
      <c r="C77" s="1">
        <v>76.180000000000007</v>
      </c>
      <c r="D77" s="1">
        <v>1</v>
      </c>
      <c r="E77" s="1">
        <f t="shared" si="3"/>
        <v>76.180000000000007</v>
      </c>
      <c r="F77" s="1">
        <f t="shared" si="4"/>
        <v>57.135000000000005</v>
      </c>
    </row>
    <row r="78" spans="2:6" ht="30" x14ac:dyDescent="0.25">
      <c r="B78" s="1" t="s">
        <v>114</v>
      </c>
      <c r="C78" s="1">
        <v>34.159999999999997</v>
      </c>
      <c r="D78" s="1">
        <v>1</v>
      </c>
      <c r="E78" s="1">
        <f t="shared" si="3"/>
        <v>34.159999999999997</v>
      </c>
      <c r="F78" s="1">
        <f t="shared" si="4"/>
        <v>25.619999999999997</v>
      </c>
    </row>
    <row r="79" spans="2:6" ht="30" x14ac:dyDescent="0.25">
      <c r="B79" s="1" t="s">
        <v>115</v>
      </c>
      <c r="C79" s="1">
        <v>67.81</v>
      </c>
      <c r="D79" s="1">
        <v>1</v>
      </c>
      <c r="E79" s="1">
        <f t="shared" si="3"/>
        <v>67.81</v>
      </c>
      <c r="F79" s="1">
        <f t="shared" si="4"/>
        <v>50.857500000000002</v>
      </c>
    </row>
    <row r="80" spans="2:6" ht="30" x14ac:dyDescent="0.25">
      <c r="B80" s="1" t="s">
        <v>60</v>
      </c>
      <c r="C80" s="1">
        <v>35.340000000000003</v>
      </c>
      <c r="D80" s="1">
        <v>2</v>
      </c>
      <c r="E80" s="1">
        <f t="shared" si="3"/>
        <v>70.680000000000007</v>
      </c>
      <c r="F80" s="1">
        <f t="shared" si="4"/>
        <v>53.010000000000005</v>
      </c>
    </row>
    <row r="81" spans="2:6" x14ac:dyDescent="0.25">
      <c r="B81" s="1" t="s">
        <v>177</v>
      </c>
      <c r="C81" s="1">
        <v>45.42</v>
      </c>
      <c r="D81" s="1">
        <v>1</v>
      </c>
      <c r="E81" s="1">
        <f t="shared" si="3"/>
        <v>45.42</v>
      </c>
      <c r="F81" s="1">
        <f t="shared" si="4"/>
        <v>34.064999999999998</v>
      </c>
    </row>
    <row r="82" spans="2:6" x14ac:dyDescent="0.25">
      <c r="B82" s="1" t="s">
        <v>119</v>
      </c>
      <c r="C82" s="1">
        <v>50.53</v>
      </c>
      <c r="D82" s="1">
        <v>1</v>
      </c>
      <c r="E82" s="1">
        <f t="shared" si="3"/>
        <v>50.53</v>
      </c>
      <c r="F82" s="1">
        <f t="shared" si="4"/>
        <v>37.897500000000001</v>
      </c>
    </row>
    <row r="83" spans="2:6" ht="30" x14ac:dyDescent="0.25">
      <c r="B83" s="1" t="s">
        <v>40</v>
      </c>
      <c r="C83" s="1">
        <v>229.73</v>
      </c>
      <c r="D83" s="1">
        <v>1</v>
      </c>
      <c r="E83" s="1">
        <f t="shared" ref="E83:E103" si="5">C83*D83</f>
        <v>229.73</v>
      </c>
      <c r="F83" s="1">
        <f t="shared" si="4"/>
        <v>172.29749999999999</v>
      </c>
    </row>
    <row r="84" spans="2:6" ht="30" x14ac:dyDescent="0.25">
      <c r="B84" s="1" t="s">
        <v>27</v>
      </c>
      <c r="C84" s="1">
        <v>68.069999999999993</v>
      </c>
      <c r="D84" s="1">
        <v>2</v>
      </c>
      <c r="E84" s="1">
        <f t="shared" si="5"/>
        <v>136.13999999999999</v>
      </c>
      <c r="F84" s="1">
        <f t="shared" si="4"/>
        <v>102.10499999999999</v>
      </c>
    </row>
    <row r="85" spans="2:6" ht="30" x14ac:dyDescent="0.25">
      <c r="B85" s="1" t="s">
        <v>174</v>
      </c>
      <c r="C85" s="1">
        <v>76.180000000000007</v>
      </c>
      <c r="D85" s="1">
        <v>1</v>
      </c>
      <c r="E85" s="1">
        <f t="shared" si="5"/>
        <v>76.180000000000007</v>
      </c>
      <c r="F85" s="1">
        <f t="shared" si="4"/>
        <v>57.135000000000005</v>
      </c>
    </row>
    <row r="86" spans="2:6" ht="30" x14ac:dyDescent="0.25">
      <c r="B86" s="1" t="s">
        <v>114</v>
      </c>
      <c r="C86" s="1">
        <v>34.159999999999997</v>
      </c>
      <c r="D86" s="1">
        <v>1</v>
      </c>
      <c r="E86" s="1">
        <f t="shared" si="5"/>
        <v>34.159999999999997</v>
      </c>
      <c r="F86" s="1">
        <f t="shared" si="4"/>
        <v>25.619999999999997</v>
      </c>
    </row>
    <row r="87" spans="2:6" ht="30" x14ac:dyDescent="0.25">
      <c r="B87" s="1" t="s">
        <v>180</v>
      </c>
      <c r="C87" s="1">
        <v>78.930000000000007</v>
      </c>
      <c r="D87" s="1">
        <v>1</v>
      </c>
      <c r="E87" s="1">
        <f t="shared" si="5"/>
        <v>78.930000000000007</v>
      </c>
      <c r="F87" s="1">
        <f t="shared" si="4"/>
        <v>59.197500000000005</v>
      </c>
    </row>
    <row r="88" spans="2:6" x14ac:dyDescent="0.25">
      <c r="B88" s="1" t="s">
        <v>128</v>
      </c>
      <c r="C88" s="1">
        <v>27.88</v>
      </c>
      <c r="D88" s="1">
        <v>2</v>
      </c>
      <c r="E88" s="1">
        <f t="shared" si="5"/>
        <v>55.76</v>
      </c>
      <c r="F88" s="1">
        <f t="shared" si="4"/>
        <v>41.82</v>
      </c>
    </row>
    <row r="89" spans="2:6" x14ac:dyDescent="0.25">
      <c r="B89" s="1" t="s">
        <v>129</v>
      </c>
      <c r="C89" s="1">
        <v>61.13</v>
      </c>
      <c r="D89" s="1">
        <v>1</v>
      </c>
      <c r="E89" s="1">
        <f t="shared" si="5"/>
        <v>61.13</v>
      </c>
      <c r="F89" s="1">
        <f t="shared" si="4"/>
        <v>45.847500000000004</v>
      </c>
    </row>
    <row r="90" spans="2:6" ht="30" x14ac:dyDescent="0.25">
      <c r="B90" s="1" t="s">
        <v>21</v>
      </c>
      <c r="C90" s="1">
        <v>34.43</v>
      </c>
      <c r="D90" s="1">
        <v>1</v>
      </c>
      <c r="E90" s="1">
        <f t="shared" si="5"/>
        <v>34.43</v>
      </c>
      <c r="F90" s="1">
        <f t="shared" si="4"/>
        <v>25.822499999999998</v>
      </c>
    </row>
    <row r="91" spans="2:6" ht="30" x14ac:dyDescent="0.25">
      <c r="B91" s="1" t="s">
        <v>135</v>
      </c>
      <c r="C91" s="1">
        <v>20.55</v>
      </c>
      <c r="D91" s="1">
        <v>1</v>
      </c>
      <c r="E91" s="1">
        <f t="shared" si="5"/>
        <v>20.55</v>
      </c>
      <c r="F91" s="1">
        <f t="shared" si="4"/>
        <v>15.412500000000001</v>
      </c>
    </row>
    <row r="92" spans="2:6" x14ac:dyDescent="0.25">
      <c r="B92" s="1" t="s">
        <v>137</v>
      </c>
      <c r="C92" s="1">
        <v>33.9</v>
      </c>
      <c r="D92" s="1">
        <v>2</v>
      </c>
      <c r="E92" s="1">
        <f t="shared" si="5"/>
        <v>67.8</v>
      </c>
      <c r="F92" s="1">
        <f t="shared" si="4"/>
        <v>50.849999999999994</v>
      </c>
    </row>
    <row r="93" spans="2:6" x14ac:dyDescent="0.25">
      <c r="B93" s="1" t="s">
        <v>138</v>
      </c>
      <c r="C93" s="1">
        <v>25.39</v>
      </c>
      <c r="D93" s="1">
        <v>2</v>
      </c>
      <c r="E93" s="1">
        <f t="shared" si="5"/>
        <v>50.78</v>
      </c>
      <c r="F93" s="1">
        <f t="shared" si="4"/>
        <v>38.085000000000001</v>
      </c>
    </row>
    <row r="94" spans="2:6" x14ac:dyDescent="0.25">
      <c r="B94" s="1" t="s">
        <v>178</v>
      </c>
      <c r="C94" s="1">
        <v>47.52</v>
      </c>
      <c r="D94" s="1">
        <v>2</v>
      </c>
      <c r="E94" s="1">
        <f t="shared" si="5"/>
        <v>95.04</v>
      </c>
      <c r="F94" s="1">
        <f t="shared" si="4"/>
        <v>71.28</v>
      </c>
    </row>
    <row r="95" spans="2:6" x14ac:dyDescent="0.25">
      <c r="B95" s="1" t="s">
        <v>179</v>
      </c>
      <c r="C95" s="1">
        <v>21.21</v>
      </c>
      <c r="D95" s="1">
        <v>1</v>
      </c>
      <c r="E95" s="1">
        <f t="shared" si="5"/>
        <v>21.21</v>
      </c>
      <c r="F95" s="1">
        <f t="shared" si="4"/>
        <v>15.907500000000001</v>
      </c>
    </row>
    <row r="96" spans="2:6" x14ac:dyDescent="0.25">
      <c r="B96" s="1" t="s">
        <v>141</v>
      </c>
      <c r="C96" s="1">
        <v>81.94</v>
      </c>
      <c r="D96" s="1">
        <v>1</v>
      </c>
      <c r="E96" s="1">
        <f t="shared" si="5"/>
        <v>81.94</v>
      </c>
      <c r="F96" s="1">
        <f t="shared" si="4"/>
        <v>61.454999999999998</v>
      </c>
    </row>
    <row r="97" spans="2:6" ht="30" x14ac:dyDescent="0.25">
      <c r="B97" s="1" t="s">
        <v>142</v>
      </c>
      <c r="C97" s="1">
        <v>17.02</v>
      </c>
      <c r="D97" s="1">
        <v>2</v>
      </c>
      <c r="E97" s="1">
        <f t="shared" si="5"/>
        <v>34.04</v>
      </c>
      <c r="F97" s="1">
        <f t="shared" si="4"/>
        <v>25.53</v>
      </c>
    </row>
    <row r="98" spans="2:6" ht="30" x14ac:dyDescent="0.25">
      <c r="B98" s="1" t="s">
        <v>143</v>
      </c>
      <c r="C98" s="1">
        <v>11.42</v>
      </c>
      <c r="D98" s="1">
        <v>1</v>
      </c>
      <c r="E98" s="1">
        <f t="shared" si="5"/>
        <v>11.42</v>
      </c>
      <c r="F98" s="1">
        <f t="shared" si="4"/>
        <v>8.5649999999999995</v>
      </c>
    </row>
    <row r="99" spans="2:6" ht="30" x14ac:dyDescent="0.25">
      <c r="B99" s="1" t="s">
        <v>146</v>
      </c>
      <c r="C99" s="1">
        <v>13.61</v>
      </c>
      <c r="D99" s="1">
        <v>14</v>
      </c>
      <c r="E99" s="1">
        <f t="shared" si="5"/>
        <v>190.54</v>
      </c>
      <c r="F99" s="1">
        <f t="shared" si="4"/>
        <v>142.905</v>
      </c>
    </row>
    <row r="100" spans="2:6" ht="30" x14ac:dyDescent="0.25">
      <c r="B100" s="1" t="s">
        <v>147</v>
      </c>
      <c r="C100" s="1">
        <v>2.62</v>
      </c>
      <c r="D100" s="1">
        <v>14</v>
      </c>
      <c r="E100" s="1">
        <f t="shared" si="5"/>
        <v>36.68</v>
      </c>
      <c r="F100" s="1">
        <f t="shared" si="4"/>
        <v>27.509999999999998</v>
      </c>
    </row>
    <row r="101" spans="2:6" ht="30" x14ac:dyDescent="0.25">
      <c r="B101" s="1" t="s">
        <v>136</v>
      </c>
      <c r="C101" s="1">
        <v>35.340000000000003</v>
      </c>
      <c r="D101" s="1">
        <v>1</v>
      </c>
      <c r="E101" s="1">
        <f t="shared" si="5"/>
        <v>35.340000000000003</v>
      </c>
      <c r="F101" s="1">
        <f t="shared" si="4"/>
        <v>26.505000000000003</v>
      </c>
    </row>
    <row r="102" spans="2:6" x14ac:dyDescent="0.25">
      <c r="B102" s="1" t="s">
        <v>148</v>
      </c>
      <c r="C102" s="1">
        <v>44.24</v>
      </c>
      <c r="D102" s="1">
        <v>1</v>
      </c>
      <c r="E102" s="1">
        <f t="shared" si="5"/>
        <v>44.24</v>
      </c>
      <c r="F102" s="1">
        <f t="shared" si="4"/>
        <v>33.18</v>
      </c>
    </row>
    <row r="103" spans="2:6" x14ac:dyDescent="0.25">
      <c r="B103" s="1" t="s">
        <v>149</v>
      </c>
      <c r="C103" s="1">
        <v>58.38</v>
      </c>
      <c r="D103" s="1">
        <v>2</v>
      </c>
      <c r="E103" s="1">
        <f t="shared" si="5"/>
        <v>116.76</v>
      </c>
      <c r="F103" s="1">
        <f t="shared" si="4"/>
        <v>87.570000000000007</v>
      </c>
    </row>
    <row r="104" spans="2:6" x14ac:dyDescent="0.25">
      <c r="B104" s="1" t="s">
        <v>150</v>
      </c>
      <c r="C104" s="1">
        <v>39.53</v>
      </c>
      <c r="D104" s="1">
        <v>2</v>
      </c>
      <c r="E104" s="1">
        <f t="shared" ref="E104:E111" si="6">C104*D104</f>
        <v>79.06</v>
      </c>
      <c r="F104" s="1">
        <f t="shared" si="4"/>
        <v>59.295000000000002</v>
      </c>
    </row>
    <row r="105" spans="2:6" x14ac:dyDescent="0.25">
      <c r="B105" s="1" t="s">
        <v>151</v>
      </c>
      <c r="C105" s="1">
        <v>89.27</v>
      </c>
      <c r="D105" s="1">
        <v>1</v>
      </c>
      <c r="E105" s="1">
        <f t="shared" si="6"/>
        <v>89.27</v>
      </c>
      <c r="F105" s="1">
        <f t="shared" si="4"/>
        <v>66.952500000000001</v>
      </c>
    </row>
    <row r="106" spans="2:6" ht="30" x14ac:dyDescent="0.25">
      <c r="B106" s="1" t="s">
        <v>152</v>
      </c>
      <c r="C106" s="1">
        <v>35.21</v>
      </c>
      <c r="D106" s="1">
        <v>1</v>
      </c>
      <c r="E106" s="1">
        <f t="shared" si="6"/>
        <v>35.21</v>
      </c>
      <c r="F106" s="1">
        <f t="shared" si="4"/>
        <v>26.407499999999999</v>
      </c>
    </row>
    <row r="107" spans="2:6" ht="30" x14ac:dyDescent="0.25">
      <c r="B107" s="1" t="s">
        <v>153</v>
      </c>
      <c r="C107" s="1">
        <v>144.63999999999999</v>
      </c>
      <c r="D107" s="1">
        <v>1</v>
      </c>
      <c r="E107" s="1">
        <f t="shared" si="6"/>
        <v>144.63999999999999</v>
      </c>
      <c r="F107" s="1">
        <f t="shared" si="4"/>
        <v>108.47999999999999</v>
      </c>
    </row>
    <row r="108" spans="2:6" ht="30" x14ac:dyDescent="0.25">
      <c r="B108" s="1" t="s">
        <v>154</v>
      </c>
      <c r="C108" s="1">
        <v>22.65</v>
      </c>
      <c r="D108" s="1">
        <v>2</v>
      </c>
      <c r="E108" s="1">
        <f t="shared" si="6"/>
        <v>45.3</v>
      </c>
      <c r="F108" s="1">
        <f t="shared" si="4"/>
        <v>33.974999999999994</v>
      </c>
    </row>
    <row r="109" spans="2:6" ht="30" x14ac:dyDescent="0.25">
      <c r="B109" s="1" t="s">
        <v>155</v>
      </c>
      <c r="C109" s="1">
        <v>25.92</v>
      </c>
      <c r="D109" s="1">
        <v>2</v>
      </c>
      <c r="E109" s="1">
        <f t="shared" si="6"/>
        <v>51.84</v>
      </c>
      <c r="F109" s="1">
        <f t="shared" si="4"/>
        <v>38.880000000000003</v>
      </c>
    </row>
    <row r="110" spans="2:6" ht="30" x14ac:dyDescent="0.25">
      <c r="B110" s="1" t="s">
        <v>156</v>
      </c>
      <c r="C110" s="1">
        <v>16.100000000000001</v>
      </c>
      <c r="D110" s="1">
        <v>14</v>
      </c>
      <c r="E110" s="1">
        <f t="shared" si="6"/>
        <v>225.40000000000003</v>
      </c>
      <c r="F110" s="1">
        <f t="shared" si="4"/>
        <v>169.05</v>
      </c>
    </row>
    <row r="111" spans="2:6" ht="30" x14ac:dyDescent="0.25">
      <c r="B111" s="1" t="s">
        <v>157</v>
      </c>
      <c r="C111" s="1">
        <v>3.67</v>
      </c>
      <c r="D111" s="1">
        <v>14</v>
      </c>
      <c r="E111" s="1">
        <f t="shared" si="6"/>
        <v>51.379999999999995</v>
      </c>
      <c r="F111" s="1">
        <f t="shared" si="4"/>
        <v>38.534999999999997</v>
      </c>
    </row>
    <row r="114" spans="2:6" x14ac:dyDescent="0.25">
      <c r="B114" s="1" t="s">
        <v>165</v>
      </c>
      <c r="E114">
        <f>SUM(E5:E113)</f>
        <v>15320.759999999998</v>
      </c>
      <c r="F114">
        <f>SUM(F5:F113)</f>
        <v>11490.57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I12" sqref="I12"/>
    </sheetView>
  </sheetViews>
  <sheetFormatPr defaultRowHeight="15" x14ac:dyDescent="0.25"/>
  <cols>
    <col min="2" max="2" width="26" customWidth="1"/>
  </cols>
  <sheetData>
    <row r="1" spans="1:6" x14ac:dyDescent="0.25">
      <c r="A1" t="s">
        <v>184</v>
      </c>
      <c r="C1" t="s">
        <v>193</v>
      </c>
    </row>
    <row r="2" spans="1:6" x14ac:dyDescent="0.25">
      <c r="C2" t="s">
        <v>185</v>
      </c>
    </row>
    <row r="3" spans="1:6" x14ac:dyDescent="0.25">
      <c r="C3" t="s">
        <v>186</v>
      </c>
    </row>
    <row r="4" spans="1:6" ht="54" customHeight="1" x14ac:dyDescent="0.25">
      <c r="A4">
        <v>11501010</v>
      </c>
      <c r="B4" s="1" t="s">
        <v>18</v>
      </c>
      <c r="C4" s="1">
        <v>176.06</v>
      </c>
      <c r="D4" s="1">
        <v>1</v>
      </c>
      <c r="E4" s="1">
        <f>C4*D4</f>
        <v>176.06</v>
      </c>
      <c r="F4">
        <f>E4*0.75</f>
        <v>132.04500000000002</v>
      </c>
    </row>
    <row r="5" spans="1:6" ht="50.25" customHeight="1" x14ac:dyDescent="0.25">
      <c r="A5" s="1">
        <v>11451030</v>
      </c>
      <c r="B5" s="1" t="s">
        <v>191</v>
      </c>
      <c r="C5" s="1">
        <v>46.99</v>
      </c>
      <c r="D5" s="1">
        <v>1</v>
      </c>
      <c r="E5" s="1">
        <f t="shared" ref="E5:E6" si="0">C5*D5</f>
        <v>46.99</v>
      </c>
      <c r="F5">
        <f>E5*0.75</f>
        <v>35.2425</v>
      </c>
    </row>
    <row r="6" spans="1:6" ht="53.25" customHeight="1" x14ac:dyDescent="0.25">
      <c r="A6">
        <v>11501030</v>
      </c>
      <c r="B6" s="1" t="s">
        <v>192</v>
      </c>
      <c r="C6" s="1">
        <v>49.84</v>
      </c>
      <c r="D6" s="1">
        <v>2</v>
      </c>
      <c r="E6" s="1">
        <f t="shared" si="0"/>
        <v>99.68</v>
      </c>
      <c r="F6">
        <f>E6*0.75</f>
        <v>74.760000000000005</v>
      </c>
    </row>
    <row r="7" spans="1:6" ht="54" customHeight="1" x14ac:dyDescent="0.25"/>
    <row r="8" spans="1:6" x14ac:dyDescent="0.25">
      <c r="B8" s="1"/>
      <c r="C8" s="1"/>
      <c r="D8" s="1"/>
      <c r="E8" s="1"/>
    </row>
    <row r="9" spans="1:6" x14ac:dyDescent="0.25">
      <c r="F9">
        <f>SUM(F4:F6)</f>
        <v>242.04750000000001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B13" sqref="B13"/>
    </sheetView>
  </sheetViews>
  <sheetFormatPr defaultRowHeight="15" x14ac:dyDescent="0.25"/>
  <cols>
    <col min="2" max="2" width="24.28515625" customWidth="1"/>
    <col min="4" max="4" width="3.85546875" customWidth="1"/>
    <col min="5" max="5" width="10.42578125" customWidth="1"/>
  </cols>
  <sheetData>
    <row r="1" spans="1:6" x14ac:dyDescent="0.25">
      <c r="B1" t="s">
        <v>198</v>
      </c>
    </row>
    <row r="3" spans="1:6" x14ac:dyDescent="0.25">
      <c r="A3" t="s">
        <v>195</v>
      </c>
      <c r="B3" t="s">
        <v>196</v>
      </c>
      <c r="C3" t="s">
        <v>197</v>
      </c>
      <c r="D3" t="s">
        <v>162</v>
      </c>
    </row>
    <row r="4" spans="1:6" ht="71.25" customHeight="1" x14ac:dyDescent="0.25">
      <c r="A4">
        <v>11501030</v>
      </c>
      <c r="B4" s="1" t="s">
        <v>181</v>
      </c>
      <c r="C4" s="1">
        <v>49.84</v>
      </c>
      <c r="D4" s="1">
        <v>2</v>
      </c>
      <c r="E4" s="1">
        <f>C4*D4</f>
        <v>99.68</v>
      </c>
      <c r="F4">
        <f>E4*0.75</f>
        <v>74.760000000000005</v>
      </c>
    </row>
    <row r="7" spans="1:6" x14ac:dyDescent="0.25">
      <c r="D7" t="s">
        <v>194</v>
      </c>
      <c r="F7">
        <f>SUM(F4:F6)</f>
        <v>74.760000000000005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Ship to Welmar</vt:lpstr>
      <vt:lpstr>Ship to Avani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Strouth</dc:creator>
  <cp:lastModifiedBy>Eric Schloesser</cp:lastModifiedBy>
  <cp:lastPrinted>2015-07-10T13:01:37Z</cp:lastPrinted>
  <dcterms:created xsi:type="dcterms:W3CDTF">2015-05-25T12:35:16Z</dcterms:created>
  <dcterms:modified xsi:type="dcterms:W3CDTF">2015-07-10T13:23:43Z</dcterms:modified>
</cp:coreProperties>
</file>