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30" yWindow="1725" windowWidth="20115" windowHeight="8325"/>
  </bookViews>
  <sheets>
    <sheet name="Sheet1" sheetId="1" r:id="rId1"/>
    <sheet name="duct count" sheetId="2" r:id="rId2"/>
    <sheet name="duct total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2" i="1"/>
  <c r="G2" i="1" l="1"/>
  <c r="J5" i="1" l="1"/>
  <c r="G3" i="1"/>
  <c r="G4" i="1"/>
  <c r="G5" i="1"/>
  <c r="G6" i="1"/>
  <c r="F2" i="1"/>
  <c r="F3" i="1"/>
  <c r="F4" i="1"/>
  <c r="F5" i="1"/>
  <c r="F6" i="1"/>
  <c r="D15" i="1" l="1"/>
  <c r="N9" i="1"/>
  <c r="E10" i="1" l="1"/>
  <c r="E7" i="1"/>
  <c r="C3" i="1"/>
  <c r="C4" i="1"/>
  <c r="C5" i="1"/>
  <c r="C6" i="1"/>
  <c r="C2" i="1"/>
  <c r="E3" i="1"/>
  <c r="E4" i="1"/>
  <c r="E5" i="1"/>
  <c r="E6" i="1"/>
  <c r="E2" i="1"/>
  <c r="O1" i="1"/>
</calcChain>
</file>

<file path=xl/sharedStrings.xml><?xml version="1.0" encoding="utf-8"?>
<sst xmlns="http://schemas.openxmlformats.org/spreadsheetml/2006/main" count="118" uniqueCount="36">
  <si>
    <t>hoods</t>
  </si>
  <si>
    <t>m3/min</t>
  </si>
  <si>
    <t>cfm</t>
  </si>
  <si>
    <t>diameter (mm)</t>
  </si>
  <si>
    <t>diameter (in)</t>
  </si>
  <si>
    <t>m3</t>
  </si>
  <si>
    <t>min</t>
  </si>
  <si>
    <t>1 meter</t>
  </si>
  <si>
    <t>1 feet</t>
  </si>
  <si>
    <t>inches</t>
  </si>
  <si>
    <t>mm</t>
  </si>
  <si>
    <t>12 to 9 reducer</t>
  </si>
  <si>
    <t>r</t>
  </si>
  <si>
    <t>t</t>
  </si>
  <si>
    <t>st</t>
  </si>
  <si>
    <t>9x9x9</t>
  </si>
  <si>
    <t>3 to 5 reducer</t>
  </si>
  <si>
    <t>5 to 8 reducer</t>
  </si>
  <si>
    <t>9 to 6 reducer</t>
  </si>
  <si>
    <t>6 to 3 reducer</t>
  </si>
  <si>
    <t>10x9x5</t>
  </si>
  <si>
    <t>14x10x10</t>
  </si>
  <si>
    <t>10x10x3</t>
  </si>
  <si>
    <t>12 to 10 reducer</t>
  </si>
  <si>
    <t>224x224x224</t>
  </si>
  <si>
    <t>224 to 150</t>
  </si>
  <si>
    <t>150 to 76</t>
  </si>
  <si>
    <t>127 to 200</t>
  </si>
  <si>
    <t>76 to 127</t>
  </si>
  <si>
    <t>350x250x250</t>
  </si>
  <si>
    <t>300 to 250</t>
  </si>
  <si>
    <t>250 x 224 x 127</t>
  </si>
  <si>
    <t>250x250x76</t>
  </si>
  <si>
    <t>300 to 225</t>
  </si>
  <si>
    <t>CFM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</si>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</sst>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J9" sqref="J9"/>
    </sheetView>
  </sheetViews>
  <sheetFormatPr defaultRowHeight="15" x14ac:dyDescent="0.25"/>
  <cols>
    <col min="1" max="1" width="6.42578125" bestFit="1" customWidth="1"/>
    <col min="2" max="2" width="14.5703125" bestFit="1" customWidth="1"/>
    <col min="3" max="3" width="12.7109375" bestFit="1" customWidth="1"/>
    <col min="4" max="4" width="8" bestFit="1" customWidth="1"/>
    <col min="5" max="5" width="12" bestFit="1" customWidth="1"/>
  </cols>
  <sheetData>
    <row r="1" spans="1:15" x14ac:dyDescent="0.25">
      <c r="A1" t="s">
        <v>0</v>
      </c>
      <c r="B1" t="s">
        <v>3</v>
      </c>
      <c r="C1" t="s">
        <v>4</v>
      </c>
      <c r="D1" t="s">
        <v>1</v>
      </c>
      <c r="E1" t="s">
        <v>2</v>
      </c>
      <c r="G1" t="s">
        <v>34</v>
      </c>
      <c r="H1" t="s">
        <v>35</v>
      </c>
      <c r="K1" t="s">
        <v>5</v>
      </c>
      <c r="L1">
        <v>3.28084</v>
      </c>
      <c r="M1">
        <v>3.28084</v>
      </c>
      <c r="N1">
        <v>3.28084</v>
      </c>
      <c r="O1">
        <f>N1*M1*L1</f>
        <v>35.314670111696707</v>
      </c>
    </row>
    <row r="2" spans="1:15" x14ac:dyDescent="0.25">
      <c r="A2">
        <v>5</v>
      </c>
      <c r="B2">
        <v>300</v>
      </c>
      <c r="C2">
        <f>B2*0.04</f>
        <v>12</v>
      </c>
      <c r="D2">
        <v>35</v>
      </c>
      <c r="E2">
        <f>D2*$O$1</f>
        <v>1236.0134539093847</v>
      </c>
      <c r="F2">
        <f t="shared" ref="F2:F5" si="0">E2/$E$7</f>
        <v>0.41176470588235287</v>
      </c>
      <c r="G2">
        <f t="shared" ref="G2:G5" si="1">F2*$F$8</f>
        <v>1457.6470588235291</v>
      </c>
      <c r="H2">
        <f>SQRT(((G2/3000)*4)/PI())*12</f>
        <v>9.4384758368567603</v>
      </c>
      <c r="K2" t="s">
        <v>6</v>
      </c>
      <c r="L2" t="s">
        <v>7</v>
      </c>
      <c r="M2" t="s">
        <v>7</v>
      </c>
      <c r="N2" t="s">
        <v>7</v>
      </c>
    </row>
    <row r="3" spans="1:15" x14ac:dyDescent="0.25">
      <c r="A3">
        <v>6</v>
      </c>
      <c r="B3">
        <v>200</v>
      </c>
      <c r="C3">
        <f t="shared" ref="C3:C6" si="2">B3*0.04</f>
        <v>8</v>
      </c>
      <c r="D3">
        <v>4</v>
      </c>
      <c r="E3">
        <f t="shared" ref="E3:E6" si="3">D3*$O$1</f>
        <v>141.25868044678683</v>
      </c>
      <c r="F3">
        <f t="shared" si="0"/>
        <v>4.7058823529411757E-2</v>
      </c>
      <c r="G3">
        <f t="shared" si="1"/>
        <v>166.58823529411762</v>
      </c>
      <c r="H3">
        <f t="shared" ref="H3:H6" si="4">SQRT(((G3/3000)*4)/PI())*12</f>
        <v>3.1907872046687151</v>
      </c>
    </row>
    <row r="4" spans="1:15" x14ac:dyDescent="0.25">
      <c r="A4">
        <v>12</v>
      </c>
      <c r="B4">
        <v>200</v>
      </c>
      <c r="C4">
        <f t="shared" si="2"/>
        <v>8</v>
      </c>
      <c r="D4">
        <v>4</v>
      </c>
      <c r="E4">
        <f t="shared" si="3"/>
        <v>141.25868044678683</v>
      </c>
      <c r="F4">
        <f t="shared" si="0"/>
        <v>4.7058823529411757E-2</v>
      </c>
      <c r="G4">
        <f t="shared" si="1"/>
        <v>166.58823529411762</v>
      </c>
      <c r="H4">
        <f t="shared" si="4"/>
        <v>3.1907872046687151</v>
      </c>
    </row>
    <row r="5" spans="1:15" x14ac:dyDescent="0.25">
      <c r="A5">
        <v>13</v>
      </c>
      <c r="B5">
        <v>200</v>
      </c>
      <c r="C5">
        <f t="shared" si="2"/>
        <v>8</v>
      </c>
      <c r="D5">
        <v>4</v>
      </c>
      <c r="E5">
        <f t="shared" si="3"/>
        <v>141.25868044678683</v>
      </c>
      <c r="F5">
        <f t="shared" si="0"/>
        <v>4.7058823529411757E-2</v>
      </c>
      <c r="G5">
        <f t="shared" si="1"/>
        <v>166.58823529411762</v>
      </c>
      <c r="H5">
        <f t="shared" si="4"/>
        <v>3.1907872046687151</v>
      </c>
      <c r="J5">
        <f>SUM(G2:G5)</f>
        <v>1957.4117647058818</v>
      </c>
    </row>
    <row r="6" spans="1:15" x14ac:dyDescent="0.25">
      <c r="A6">
        <v>14</v>
      </c>
      <c r="B6">
        <v>300</v>
      </c>
      <c r="C6">
        <f t="shared" si="2"/>
        <v>12</v>
      </c>
      <c r="D6">
        <v>38</v>
      </c>
      <c r="E6">
        <f t="shared" si="3"/>
        <v>1341.9574642444747</v>
      </c>
      <c r="F6">
        <f>E6/$E$7</f>
        <v>0.44705882352941168</v>
      </c>
      <c r="G6">
        <f>F6*$F$8</f>
        <v>1582.5882352941173</v>
      </c>
      <c r="H6">
        <f t="shared" si="4"/>
        <v>9.8346666624770318</v>
      </c>
    </row>
    <row r="7" spans="1:15" x14ac:dyDescent="0.25">
      <c r="E7">
        <f>SUM(E2:E6)</f>
        <v>3001.7469594942204</v>
      </c>
    </row>
    <row r="8" spans="1:15" x14ac:dyDescent="0.25">
      <c r="F8">
        <v>3540</v>
      </c>
    </row>
    <row r="9" spans="1:15" x14ac:dyDescent="0.25">
      <c r="L9">
        <v>3.28084</v>
      </c>
      <c r="M9">
        <v>12</v>
      </c>
      <c r="N9">
        <f>M9*L9</f>
        <v>39.370080000000002</v>
      </c>
    </row>
    <row r="10" spans="1:15" x14ac:dyDescent="0.25">
      <c r="E10">
        <f>E3+E2+E4</f>
        <v>1518.5308148029585</v>
      </c>
      <c r="L10" t="s">
        <v>7</v>
      </c>
      <c r="M10" t="s">
        <v>8</v>
      </c>
    </row>
    <row r="14" spans="1:15" x14ac:dyDescent="0.25">
      <c r="D14">
        <v>990</v>
      </c>
      <c r="E14">
        <v>1</v>
      </c>
      <c r="F14" t="s">
        <v>10</v>
      </c>
    </row>
    <row r="15" spans="1:15" x14ac:dyDescent="0.25">
      <c r="D15">
        <f>D14*E15</f>
        <v>38.976399000000001</v>
      </c>
      <c r="E15">
        <v>3.9370099999999998E-2</v>
      </c>
      <c r="F1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C19" sqref="C19"/>
    </sheetView>
  </sheetViews>
  <sheetFormatPr defaultRowHeight="15" x14ac:dyDescent="0.25"/>
  <sheetData>
    <row r="1" spans="1:4" x14ac:dyDescent="0.25">
      <c r="D1" t="s">
        <v>11</v>
      </c>
    </row>
    <row r="2" spans="1:4" x14ac:dyDescent="0.25">
      <c r="A2">
        <v>9</v>
      </c>
      <c r="B2" t="s">
        <v>12</v>
      </c>
      <c r="C2">
        <v>90</v>
      </c>
    </row>
    <row r="3" spans="1:4" x14ac:dyDescent="0.25">
      <c r="A3">
        <v>9</v>
      </c>
      <c r="B3">
        <v>2000</v>
      </c>
      <c r="C3" t="s">
        <v>13</v>
      </c>
    </row>
    <row r="4" spans="1:4" x14ac:dyDescent="0.25">
      <c r="A4">
        <v>9</v>
      </c>
      <c r="B4">
        <v>2000</v>
      </c>
      <c r="C4" t="s">
        <v>13</v>
      </c>
    </row>
    <row r="5" spans="1:4" x14ac:dyDescent="0.25">
      <c r="A5">
        <v>9</v>
      </c>
      <c r="B5">
        <v>1000</v>
      </c>
      <c r="C5" t="s">
        <v>13</v>
      </c>
    </row>
    <row r="6" spans="1:4" x14ac:dyDescent="0.25">
      <c r="A6">
        <v>9</v>
      </c>
      <c r="B6">
        <v>500</v>
      </c>
      <c r="C6" t="s">
        <v>14</v>
      </c>
    </row>
    <row r="7" spans="1:4" x14ac:dyDescent="0.25">
      <c r="A7">
        <v>9</v>
      </c>
      <c r="B7" t="s">
        <v>12</v>
      </c>
      <c r="C7">
        <v>90</v>
      </c>
    </row>
    <row r="8" spans="1:4" x14ac:dyDescent="0.25">
      <c r="A8">
        <v>9</v>
      </c>
      <c r="B8">
        <v>500</v>
      </c>
      <c r="C8" t="s">
        <v>13</v>
      </c>
    </row>
    <row r="9" spans="1:4" x14ac:dyDescent="0.25">
      <c r="A9">
        <v>9</v>
      </c>
      <c r="B9">
        <v>200</v>
      </c>
      <c r="C9" t="s">
        <v>14</v>
      </c>
    </row>
    <row r="10" spans="1:4" x14ac:dyDescent="0.25">
      <c r="D10" t="s">
        <v>15</v>
      </c>
    </row>
    <row r="11" spans="1:4" x14ac:dyDescent="0.25">
      <c r="D11" t="s">
        <v>16</v>
      </c>
    </row>
    <row r="12" spans="1:4" x14ac:dyDescent="0.25">
      <c r="D12" t="s">
        <v>17</v>
      </c>
    </row>
    <row r="13" spans="1:4" x14ac:dyDescent="0.25">
      <c r="A13">
        <v>3</v>
      </c>
      <c r="B13" t="s">
        <v>12</v>
      </c>
      <c r="C13">
        <v>90</v>
      </c>
    </row>
    <row r="14" spans="1:4" x14ac:dyDescent="0.25">
      <c r="A14">
        <v>3</v>
      </c>
      <c r="B14">
        <v>2000</v>
      </c>
      <c r="C14" t="s">
        <v>13</v>
      </c>
    </row>
    <row r="15" spans="1:4" x14ac:dyDescent="0.25">
      <c r="A15">
        <v>3</v>
      </c>
      <c r="B15">
        <v>2000</v>
      </c>
      <c r="C15" t="s">
        <v>13</v>
      </c>
    </row>
    <row r="16" spans="1:4" x14ac:dyDescent="0.25">
      <c r="A16">
        <v>3</v>
      </c>
      <c r="B16">
        <v>1000</v>
      </c>
      <c r="C16" t="s">
        <v>13</v>
      </c>
    </row>
    <row r="17" spans="1:4" x14ac:dyDescent="0.25">
      <c r="A17">
        <v>3</v>
      </c>
      <c r="B17">
        <v>500</v>
      </c>
      <c r="C17" t="s">
        <v>14</v>
      </c>
    </row>
    <row r="18" spans="1:4" x14ac:dyDescent="0.25">
      <c r="A18">
        <v>3</v>
      </c>
      <c r="B18" t="s">
        <v>12</v>
      </c>
      <c r="C18">
        <v>60</v>
      </c>
    </row>
    <row r="19" spans="1:4" x14ac:dyDescent="0.25">
      <c r="D19" t="s">
        <v>18</v>
      </c>
    </row>
    <row r="20" spans="1:4" x14ac:dyDescent="0.25">
      <c r="D20" t="s">
        <v>19</v>
      </c>
    </row>
    <row r="21" spans="1:4" x14ac:dyDescent="0.25">
      <c r="A21">
        <v>9</v>
      </c>
      <c r="B21">
        <v>2000</v>
      </c>
      <c r="C21" t="s">
        <v>13</v>
      </c>
    </row>
    <row r="22" spans="1:4" x14ac:dyDescent="0.25">
      <c r="A22">
        <v>9</v>
      </c>
      <c r="B22">
        <v>2000</v>
      </c>
      <c r="C22" t="s">
        <v>13</v>
      </c>
    </row>
    <row r="23" spans="1:4" x14ac:dyDescent="0.25">
      <c r="A23">
        <v>9</v>
      </c>
      <c r="B23">
        <v>2000</v>
      </c>
      <c r="C23" t="s">
        <v>13</v>
      </c>
    </row>
    <row r="24" spans="1:4" x14ac:dyDescent="0.25">
      <c r="A24">
        <v>9</v>
      </c>
      <c r="B24">
        <v>2000</v>
      </c>
      <c r="C24" t="s">
        <v>13</v>
      </c>
    </row>
    <row r="25" spans="1:4" x14ac:dyDescent="0.25">
      <c r="A25">
        <v>9</v>
      </c>
      <c r="B25">
        <v>2000</v>
      </c>
      <c r="C25" t="s">
        <v>13</v>
      </c>
    </row>
    <row r="26" spans="1:4" x14ac:dyDescent="0.25">
      <c r="A26">
        <v>9</v>
      </c>
      <c r="B26">
        <v>1000</v>
      </c>
      <c r="C26" t="s">
        <v>14</v>
      </c>
    </row>
    <row r="27" spans="1:4" x14ac:dyDescent="0.25">
      <c r="D27" t="s">
        <v>20</v>
      </c>
    </row>
    <row r="28" spans="1:4" x14ac:dyDescent="0.25">
      <c r="D28" t="s">
        <v>16</v>
      </c>
    </row>
    <row r="29" spans="1:4" x14ac:dyDescent="0.25">
      <c r="D29" t="s">
        <v>17</v>
      </c>
    </row>
    <row r="30" spans="1:4" x14ac:dyDescent="0.25">
      <c r="A30">
        <v>3</v>
      </c>
      <c r="B30" t="s">
        <v>12</v>
      </c>
      <c r="C30">
        <v>90</v>
      </c>
    </row>
    <row r="31" spans="1:4" x14ac:dyDescent="0.25">
      <c r="A31">
        <v>3</v>
      </c>
      <c r="B31">
        <v>2000</v>
      </c>
      <c r="C31" t="s">
        <v>13</v>
      </c>
    </row>
    <row r="32" spans="1:4" x14ac:dyDescent="0.25">
      <c r="A32">
        <v>3</v>
      </c>
      <c r="B32">
        <v>2000</v>
      </c>
      <c r="C32" t="s">
        <v>13</v>
      </c>
    </row>
    <row r="33" spans="1:4" x14ac:dyDescent="0.25">
      <c r="A33">
        <v>3</v>
      </c>
      <c r="B33">
        <v>1000</v>
      </c>
      <c r="C33" t="s">
        <v>13</v>
      </c>
    </row>
    <row r="34" spans="1:4" x14ac:dyDescent="0.25">
      <c r="A34">
        <v>3</v>
      </c>
      <c r="B34">
        <v>500</v>
      </c>
      <c r="C34" t="s">
        <v>14</v>
      </c>
    </row>
    <row r="35" spans="1:4" x14ac:dyDescent="0.25">
      <c r="A35">
        <v>3</v>
      </c>
      <c r="B35" t="s">
        <v>12</v>
      </c>
      <c r="C35">
        <v>60</v>
      </c>
    </row>
    <row r="36" spans="1:4" x14ac:dyDescent="0.25">
      <c r="D36" t="s">
        <v>16</v>
      </c>
    </row>
    <row r="37" spans="1:4" x14ac:dyDescent="0.25">
      <c r="A37">
        <v>10</v>
      </c>
      <c r="B37">
        <v>500</v>
      </c>
      <c r="C37" t="s">
        <v>13</v>
      </c>
    </row>
    <row r="38" spans="1:4" x14ac:dyDescent="0.25">
      <c r="A38">
        <v>10</v>
      </c>
      <c r="B38">
        <v>500</v>
      </c>
      <c r="C38" t="s">
        <v>14</v>
      </c>
    </row>
    <row r="39" spans="1:4" x14ac:dyDescent="0.25">
      <c r="D39" t="s">
        <v>22</v>
      </c>
    </row>
    <row r="40" spans="1:4" x14ac:dyDescent="0.25">
      <c r="D40" t="s">
        <v>16</v>
      </c>
    </row>
    <row r="41" spans="1:4" x14ac:dyDescent="0.25">
      <c r="D41" t="s">
        <v>17</v>
      </c>
    </row>
    <row r="42" spans="1:4" x14ac:dyDescent="0.25">
      <c r="A42">
        <v>3</v>
      </c>
      <c r="B42" t="s">
        <v>12</v>
      </c>
      <c r="C42">
        <v>90</v>
      </c>
    </row>
    <row r="43" spans="1:4" x14ac:dyDescent="0.25">
      <c r="A43">
        <v>3</v>
      </c>
      <c r="B43">
        <v>2000</v>
      </c>
      <c r="C43" t="s">
        <v>13</v>
      </c>
    </row>
    <row r="44" spans="1:4" x14ac:dyDescent="0.25">
      <c r="A44">
        <v>3</v>
      </c>
      <c r="B44">
        <v>2000</v>
      </c>
      <c r="C44" t="s">
        <v>13</v>
      </c>
    </row>
    <row r="45" spans="1:4" x14ac:dyDescent="0.25">
      <c r="A45">
        <v>3</v>
      </c>
      <c r="B45">
        <v>1000</v>
      </c>
      <c r="C45" t="s">
        <v>13</v>
      </c>
    </row>
    <row r="46" spans="1:4" x14ac:dyDescent="0.25">
      <c r="A46">
        <v>3</v>
      </c>
      <c r="B46">
        <v>500</v>
      </c>
      <c r="C46" t="s">
        <v>14</v>
      </c>
    </row>
    <row r="47" spans="1:4" x14ac:dyDescent="0.25">
      <c r="A47">
        <v>3</v>
      </c>
      <c r="B47" t="s">
        <v>12</v>
      </c>
      <c r="C47">
        <v>60</v>
      </c>
    </row>
    <row r="48" spans="1:4" x14ac:dyDescent="0.25">
      <c r="A48">
        <v>10</v>
      </c>
      <c r="B48">
        <v>1000</v>
      </c>
      <c r="C48" t="s">
        <v>13</v>
      </c>
    </row>
    <row r="49" spans="1:4" x14ac:dyDescent="0.25">
      <c r="A49">
        <v>10</v>
      </c>
      <c r="B49">
        <v>500</v>
      </c>
      <c r="C49" t="s">
        <v>13</v>
      </c>
    </row>
    <row r="50" spans="1:4" x14ac:dyDescent="0.25">
      <c r="D50" t="s">
        <v>21</v>
      </c>
    </row>
    <row r="51" spans="1:4" x14ac:dyDescent="0.25">
      <c r="D51" t="s">
        <v>23</v>
      </c>
    </row>
    <row r="52" spans="1:4" x14ac:dyDescent="0.25">
      <c r="A52">
        <v>10</v>
      </c>
      <c r="B52" t="s">
        <v>12</v>
      </c>
      <c r="C52">
        <v>90</v>
      </c>
    </row>
    <row r="53" spans="1:4" x14ac:dyDescent="0.25">
      <c r="A53">
        <v>10</v>
      </c>
      <c r="B53">
        <v>2000</v>
      </c>
      <c r="C53" t="s">
        <v>13</v>
      </c>
    </row>
    <row r="54" spans="1:4" x14ac:dyDescent="0.25">
      <c r="A54">
        <v>10</v>
      </c>
      <c r="B54">
        <v>2000</v>
      </c>
      <c r="C54" t="s">
        <v>13</v>
      </c>
    </row>
    <row r="55" spans="1:4" x14ac:dyDescent="0.25">
      <c r="A55">
        <v>10</v>
      </c>
      <c r="B55">
        <v>1000</v>
      </c>
      <c r="C55" t="s">
        <v>13</v>
      </c>
    </row>
    <row r="56" spans="1:4" x14ac:dyDescent="0.25">
      <c r="A56">
        <v>10</v>
      </c>
      <c r="B56">
        <v>500</v>
      </c>
      <c r="C56" t="s">
        <v>14</v>
      </c>
    </row>
    <row r="57" spans="1:4" x14ac:dyDescent="0.25">
      <c r="A57">
        <v>10</v>
      </c>
      <c r="B57" t="s">
        <v>12</v>
      </c>
      <c r="C57">
        <v>60</v>
      </c>
    </row>
    <row r="58" spans="1:4" x14ac:dyDescent="0.25">
      <c r="A58">
        <v>14</v>
      </c>
      <c r="B58" t="s">
        <v>12</v>
      </c>
      <c r="C58">
        <v>90</v>
      </c>
    </row>
    <row r="59" spans="1:4" x14ac:dyDescent="0.25">
      <c r="A59">
        <v>14</v>
      </c>
      <c r="B59">
        <v>2000</v>
      </c>
      <c r="C59" t="s">
        <v>13</v>
      </c>
    </row>
    <row r="60" spans="1:4" x14ac:dyDescent="0.25">
      <c r="A60">
        <v>14</v>
      </c>
      <c r="B60">
        <v>2000</v>
      </c>
      <c r="C60" t="s">
        <v>13</v>
      </c>
    </row>
    <row r="61" spans="1:4" x14ac:dyDescent="0.25">
      <c r="A61">
        <v>14</v>
      </c>
      <c r="B61">
        <v>1000</v>
      </c>
      <c r="C61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16" sqref="F16"/>
    </sheetView>
  </sheetViews>
  <sheetFormatPr defaultRowHeight="15" x14ac:dyDescent="0.25"/>
  <cols>
    <col min="1" max="1" width="13.85546875" bestFit="1" customWidth="1"/>
  </cols>
  <sheetData>
    <row r="1" spans="1:4" x14ac:dyDescent="0.25">
      <c r="A1">
        <v>3</v>
      </c>
      <c r="B1" t="s">
        <v>12</v>
      </c>
      <c r="C1">
        <v>90</v>
      </c>
      <c r="D1">
        <v>3</v>
      </c>
    </row>
    <row r="2" spans="1:4" x14ac:dyDescent="0.25">
      <c r="A2">
        <v>3</v>
      </c>
      <c r="B2" t="s">
        <v>12</v>
      </c>
      <c r="C2">
        <v>60</v>
      </c>
      <c r="D2">
        <v>3</v>
      </c>
    </row>
    <row r="3" spans="1:4" x14ac:dyDescent="0.25">
      <c r="A3">
        <v>3</v>
      </c>
      <c r="B3">
        <v>2000</v>
      </c>
      <c r="C3" t="s">
        <v>13</v>
      </c>
      <c r="D3">
        <v>6</v>
      </c>
    </row>
    <row r="4" spans="1:4" x14ac:dyDescent="0.25">
      <c r="A4">
        <v>3</v>
      </c>
      <c r="B4">
        <v>1000</v>
      </c>
      <c r="C4" t="s">
        <v>13</v>
      </c>
      <c r="D4">
        <v>3</v>
      </c>
    </row>
    <row r="5" spans="1:4" x14ac:dyDescent="0.25">
      <c r="A5">
        <v>3</v>
      </c>
      <c r="B5">
        <v>500</v>
      </c>
      <c r="C5" t="s">
        <v>14</v>
      </c>
      <c r="D5">
        <v>3</v>
      </c>
    </row>
    <row r="6" spans="1:4" x14ac:dyDescent="0.25">
      <c r="A6">
        <v>9</v>
      </c>
      <c r="B6" t="s">
        <v>12</v>
      </c>
      <c r="C6">
        <v>90</v>
      </c>
      <c r="D6">
        <v>2</v>
      </c>
    </row>
    <row r="7" spans="1:4" x14ac:dyDescent="0.25">
      <c r="A7">
        <v>9</v>
      </c>
      <c r="B7">
        <v>2000</v>
      </c>
      <c r="C7" t="s">
        <v>13</v>
      </c>
      <c r="D7">
        <v>7</v>
      </c>
    </row>
    <row r="8" spans="1:4" x14ac:dyDescent="0.25">
      <c r="A8">
        <v>9</v>
      </c>
      <c r="B8">
        <v>1000</v>
      </c>
      <c r="C8" t="s">
        <v>13</v>
      </c>
      <c r="D8">
        <v>1</v>
      </c>
    </row>
    <row r="9" spans="1:4" x14ac:dyDescent="0.25">
      <c r="A9">
        <v>9</v>
      </c>
      <c r="B9">
        <v>1000</v>
      </c>
      <c r="C9" t="s">
        <v>14</v>
      </c>
      <c r="D9">
        <v>1</v>
      </c>
    </row>
    <row r="10" spans="1:4" x14ac:dyDescent="0.25">
      <c r="A10">
        <v>9</v>
      </c>
      <c r="B10">
        <v>500</v>
      </c>
      <c r="C10" t="s">
        <v>13</v>
      </c>
      <c r="D10">
        <v>1</v>
      </c>
    </row>
    <row r="11" spans="1:4" x14ac:dyDescent="0.25">
      <c r="A11">
        <v>9</v>
      </c>
      <c r="B11">
        <v>500</v>
      </c>
      <c r="C11" t="s">
        <v>14</v>
      </c>
      <c r="D11">
        <v>1</v>
      </c>
    </row>
    <row r="12" spans="1:4" x14ac:dyDescent="0.25">
      <c r="A12">
        <v>9</v>
      </c>
      <c r="B12">
        <v>200</v>
      </c>
      <c r="C12" t="s">
        <v>14</v>
      </c>
      <c r="D12">
        <v>1</v>
      </c>
    </row>
    <row r="13" spans="1:4" x14ac:dyDescent="0.25">
      <c r="A13">
        <v>10</v>
      </c>
      <c r="B13" t="s">
        <v>12</v>
      </c>
      <c r="C13">
        <v>90</v>
      </c>
      <c r="D13">
        <v>1</v>
      </c>
    </row>
    <row r="14" spans="1:4" x14ac:dyDescent="0.25">
      <c r="A14">
        <v>10</v>
      </c>
      <c r="B14" t="s">
        <v>12</v>
      </c>
      <c r="C14">
        <v>60</v>
      </c>
      <c r="D14">
        <v>1</v>
      </c>
    </row>
    <row r="15" spans="1:4" x14ac:dyDescent="0.25">
      <c r="A15">
        <v>10</v>
      </c>
      <c r="B15">
        <v>2000</v>
      </c>
      <c r="C15" t="s">
        <v>13</v>
      </c>
      <c r="D15">
        <v>2</v>
      </c>
    </row>
    <row r="16" spans="1:4" x14ac:dyDescent="0.25">
      <c r="A16">
        <v>10</v>
      </c>
      <c r="B16">
        <v>1000</v>
      </c>
      <c r="C16" t="s">
        <v>13</v>
      </c>
      <c r="D16">
        <v>2</v>
      </c>
    </row>
    <row r="17" spans="1:4" x14ac:dyDescent="0.25">
      <c r="A17">
        <v>10</v>
      </c>
      <c r="B17">
        <v>500</v>
      </c>
      <c r="C17" t="s">
        <v>13</v>
      </c>
      <c r="D17">
        <v>2</v>
      </c>
    </row>
    <row r="18" spans="1:4" x14ac:dyDescent="0.25">
      <c r="A18">
        <v>10</v>
      </c>
      <c r="B18">
        <v>500</v>
      </c>
      <c r="C18" t="s">
        <v>14</v>
      </c>
      <c r="D18">
        <v>2</v>
      </c>
    </row>
    <row r="19" spans="1:4" x14ac:dyDescent="0.25">
      <c r="A19">
        <v>14</v>
      </c>
      <c r="B19" t="s">
        <v>12</v>
      </c>
      <c r="C19">
        <v>90</v>
      </c>
      <c r="D19">
        <v>1</v>
      </c>
    </row>
    <row r="20" spans="1:4" x14ac:dyDescent="0.25">
      <c r="A20">
        <v>14</v>
      </c>
      <c r="B20">
        <v>2000</v>
      </c>
      <c r="C20" t="s">
        <v>13</v>
      </c>
      <c r="D20">
        <v>2</v>
      </c>
    </row>
    <row r="21" spans="1:4" x14ac:dyDescent="0.25">
      <c r="A21">
        <v>14</v>
      </c>
      <c r="B21">
        <v>1000</v>
      </c>
      <c r="C21" t="s">
        <v>14</v>
      </c>
      <c r="D21">
        <v>1</v>
      </c>
    </row>
    <row r="22" spans="1:4" x14ac:dyDescent="0.25">
      <c r="A22" t="s">
        <v>24</v>
      </c>
      <c r="B22" t="s">
        <v>15</v>
      </c>
      <c r="D22">
        <v>1</v>
      </c>
    </row>
    <row r="23" spans="1:4" x14ac:dyDescent="0.25">
      <c r="A23" t="s">
        <v>25</v>
      </c>
      <c r="B23" t="s">
        <v>18</v>
      </c>
      <c r="D23">
        <v>1</v>
      </c>
    </row>
    <row r="24" spans="1:4" x14ac:dyDescent="0.25">
      <c r="A24" t="s">
        <v>26</v>
      </c>
      <c r="B24" t="s">
        <v>19</v>
      </c>
      <c r="D24">
        <v>1</v>
      </c>
    </row>
    <row r="25" spans="1:4" x14ac:dyDescent="0.25">
      <c r="A25" t="s">
        <v>27</v>
      </c>
      <c r="B25" t="s">
        <v>17</v>
      </c>
      <c r="D25">
        <v>3</v>
      </c>
    </row>
    <row r="26" spans="1:4" x14ac:dyDescent="0.25">
      <c r="A26" t="s">
        <v>28</v>
      </c>
      <c r="B26" t="s">
        <v>16</v>
      </c>
      <c r="D26">
        <v>4</v>
      </c>
    </row>
    <row r="27" spans="1:4" x14ac:dyDescent="0.25">
      <c r="A27" t="s">
        <v>29</v>
      </c>
      <c r="B27" t="s">
        <v>21</v>
      </c>
      <c r="D27">
        <v>1</v>
      </c>
    </row>
    <row r="28" spans="1:4" x14ac:dyDescent="0.25">
      <c r="A28" t="s">
        <v>33</v>
      </c>
      <c r="B28" t="s">
        <v>11</v>
      </c>
      <c r="D28">
        <v>1</v>
      </c>
    </row>
    <row r="29" spans="1:4" x14ac:dyDescent="0.25">
      <c r="A29" t="s">
        <v>30</v>
      </c>
      <c r="B29" t="s">
        <v>23</v>
      </c>
      <c r="D29">
        <v>1</v>
      </c>
    </row>
    <row r="30" spans="1:4" x14ac:dyDescent="0.25">
      <c r="A30" t="s">
        <v>31</v>
      </c>
      <c r="B30" t="s">
        <v>20</v>
      </c>
      <c r="D30">
        <v>1</v>
      </c>
    </row>
    <row r="31" spans="1:4" x14ac:dyDescent="0.25">
      <c r="A31" t="s">
        <v>32</v>
      </c>
      <c r="B31" t="s">
        <v>22</v>
      </c>
      <c r="D31">
        <v>1</v>
      </c>
    </row>
  </sheetData>
  <sortState ref="A1:D3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duct count</vt:lpstr>
      <vt:lpstr>duct total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2013-02-27T16:25:20Z</dcterms:created>
  <dcterms:modified xsi:type="dcterms:W3CDTF">2013-05-23T17:33:22Z</dcterms:modified>
</cp:coreProperties>
</file>