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7" i="1" l="1"/>
  <c r="I12" i="1" l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6" i="1" l="1"/>
  <c r="G28" i="1"/>
  <c r="G29" i="1"/>
  <c r="G30" i="1"/>
  <c r="G27" i="1"/>
  <c r="G19" i="1"/>
  <c r="G20" i="1"/>
  <c r="G21" i="1"/>
  <c r="G18" i="1"/>
  <c r="G12" i="1"/>
  <c r="G14" i="1"/>
  <c r="G15" i="1"/>
  <c r="G13" i="1"/>
  <c r="G11" i="1"/>
  <c r="I11" i="1" s="1"/>
  <c r="H22" i="1"/>
  <c r="H40" i="1" l="1"/>
  <c r="I27" i="1"/>
  <c r="G36" i="1"/>
  <c r="I36" i="1" s="1"/>
  <c r="G22" i="1"/>
  <c r="I22" i="1" l="1"/>
  <c r="G40" i="1"/>
  <c r="I40" i="1" s="1"/>
</calcChain>
</file>

<file path=xl/comments1.xml><?xml version="1.0" encoding="utf-8"?>
<comments xmlns="http://schemas.openxmlformats.org/spreadsheetml/2006/main">
  <authors>
    <author>Cynthia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  <comment ref="E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use 75 for 1 man crew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x2 men</t>
        </r>
      </text>
    </comment>
  </commentList>
</comments>
</file>

<file path=xl/sharedStrings.xml><?xml version="1.0" encoding="utf-8"?>
<sst xmlns="http://schemas.openxmlformats.org/spreadsheetml/2006/main" count="58" uniqueCount="51">
  <si>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</si>
  <si>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</si>
  <si>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</si>
  <si>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</si>
  <si>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</si>
  <si>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</si>
  <si>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</si>
  <si>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</si>
  <si>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Tasks</t>
  </si>
  <si>
    <t>Avani Costs</t>
  </si>
  <si>
    <t>Labor - Other Costs</t>
  </si>
  <si>
    <t>Materials - Duct From Vendor</t>
  </si>
  <si>
    <t xml:space="preserve">Material - Other </t>
  </si>
  <si>
    <t xml:space="preserve">Other - 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</si>
  <si>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</si>
  <si>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</si>
  <si>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</si>
  <si>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</si>
  <si>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</si>
  <si>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</si>
  <si>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</si>
  <si>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</si>
  <si>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Duct Returned</t>
  </si>
  <si>
    <t>Total Overnight Stays:</t>
  </si>
  <si>
    <t>Labor - Travel Cost / Man Hour</t>
  </si>
  <si>
    <t>Labor - On-site / Man Hour</t>
  </si>
  <si>
    <t>TOTALS</t>
  </si>
  <si>
    <t xml:space="preserve">Crew Leader: </t>
  </si>
  <si>
    <t>EQUIPMENT</t>
  </si>
  <si>
    <t>LABOR</t>
  </si>
  <si>
    <t>JOB TOTAL</t>
  </si>
  <si>
    <t>Freight</t>
  </si>
  <si>
    <t>NO</t>
  </si>
  <si>
    <t>Quoted by Sales</t>
  </si>
  <si>
    <t xml:space="preserve">Airfare: No     </t>
  </si>
  <si>
    <t>PO#</t>
  </si>
  <si>
    <t>PO</t>
  </si>
  <si>
    <t>Ken</t>
  </si>
  <si>
    <t>THK Rhythm</t>
  </si>
  <si>
    <t>Install ODR-3000 &amp; ductwork</t>
  </si>
  <si>
    <t>Absolent</t>
  </si>
  <si>
    <t>ODR-3000</t>
  </si>
  <si>
    <t>K&amp;B</t>
  </si>
  <si>
    <t>Duct</t>
  </si>
  <si>
    <t>Triangle Metal</t>
  </si>
  <si>
    <t>Fastenal</t>
  </si>
  <si>
    <t>Gripples</t>
  </si>
  <si>
    <t>Materials - on the job</t>
  </si>
  <si>
    <t>6/20-6/22/12</t>
  </si>
  <si>
    <t>Sparta, TN</t>
  </si>
  <si>
    <t>Rodney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</si>
</sst>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9" xfId="0" applyNumberFormat="1" applyFont="1" applyBorder="1"/>
    <xf numFmtId="4" fontId="1" fillId="0" borderId="9" xfId="0" applyNumberFormat="1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/>
    <xf numFmtId="0" fontId="3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0"/>
  <sheetViews>
    <sheetView tabSelected="1" view="pageLayout" zoomScaleNormal="100" zoomScaleSheetLayoutView="115" workbookViewId="0">
      <selection activeCell="F29" sqref="F29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14</v>
      </c>
      <c r="C2" s="45">
        <v>18672</v>
      </c>
      <c r="D2" s="45"/>
      <c r="E2" s="45"/>
      <c r="F2" s="1"/>
      <c r="G2" s="1" t="s">
        <v>0</v>
      </c>
      <c r="H2" s="33" t="s">
        <v>37</v>
      </c>
      <c r="I2" s="22"/>
    </row>
    <row r="3" spans="1:9" ht="16.5" thickBot="1" x14ac:dyDescent="0.3">
      <c r="B3" s="1" t="s">
        <v>1</v>
      </c>
      <c r="C3" s="35" t="s">
        <v>38</v>
      </c>
      <c r="D3" s="35"/>
      <c r="E3" s="35"/>
      <c r="F3" s="6"/>
      <c r="G3" s="1" t="s">
        <v>35</v>
      </c>
      <c r="H3" s="34">
        <v>11682</v>
      </c>
      <c r="I3" s="34"/>
    </row>
    <row r="4" spans="1:9" ht="15.75" x14ac:dyDescent="0.25">
      <c r="B4" s="42" t="s">
        <v>2</v>
      </c>
      <c r="C4" s="43"/>
      <c r="D4" s="43"/>
      <c r="E4" s="43"/>
      <c r="F4" s="43"/>
      <c r="G4" s="43"/>
      <c r="H4" s="43"/>
      <c r="I4" s="44"/>
    </row>
    <row r="5" spans="1:9" ht="15.75" x14ac:dyDescent="0.25">
      <c r="B5" s="36" t="s">
        <v>39</v>
      </c>
      <c r="C5" s="37"/>
      <c r="D5" s="37"/>
      <c r="E5" s="37"/>
      <c r="F5" s="37"/>
      <c r="G5" s="37"/>
      <c r="H5" s="37"/>
      <c r="I5" s="38"/>
    </row>
    <row r="6" spans="1:9" ht="16.5" thickBot="1" x14ac:dyDescent="0.3">
      <c r="B6" s="39"/>
      <c r="C6" s="40"/>
      <c r="D6" s="40"/>
      <c r="E6" s="40"/>
      <c r="F6" s="40"/>
      <c r="G6" s="40"/>
      <c r="H6" s="40"/>
      <c r="I6" s="41"/>
    </row>
    <row r="7" spans="1:9" ht="15.75" x14ac:dyDescent="0.25">
      <c r="C7" s="1" t="s">
        <v>15</v>
      </c>
      <c r="D7" s="1"/>
      <c r="E7" s="1"/>
      <c r="F7" s="1"/>
      <c r="G7" s="3" t="s">
        <v>32</v>
      </c>
      <c r="H7" s="1"/>
      <c r="I7" s="1"/>
    </row>
    <row r="8" spans="1:9" ht="15.75" x14ac:dyDescent="0.25">
      <c r="C8" s="1" t="s">
        <v>16</v>
      </c>
      <c r="D8" s="1"/>
      <c r="G8" s="3" t="s">
        <v>32</v>
      </c>
      <c r="H8" s="1"/>
      <c r="I8" s="1"/>
    </row>
    <row r="9" spans="1:9" ht="15.75" x14ac:dyDescent="0.25">
      <c r="C9" s="4" t="s">
        <v>17</v>
      </c>
      <c r="D9" s="15"/>
      <c r="G9" s="3" t="s">
        <v>32</v>
      </c>
      <c r="H9" s="1"/>
      <c r="I9" s="1"/>
    </row>
    <row r="10" spans="1:9" ht="33" customHeight="1" x14ac:dyDescent="0.25">
      <c r="A10" s="18" t="s">
        <v>28</v>
      </c>
      <c r="B10" s="2" t="s">
        <v>18</v>
      </c>
      <c r="C10" s="2" t="s">
        <v>19</v>
      </c>
      <c r="D10" s="5" t="s">
        <v>36</v>
      </c>
      <c r="E10" s="5" t="s">
        <v>20</v>
      </c>
      <c r="F10" s="5" t="s">
        <v>3</v>
      </c>
      <c r="G10" s="5" t="s">
        <v>4</v>
      </c>
      <c r="H10" s="11" t="s">
        <v>33</v>
      </c>
      <c r="I10" s="5" t="s">
        <v>5</v>
      </c>
    </row>
    <row r="11" spans="1:9" ht="15.75" x14ac:dyDescent="0.25">
      <c r="A11" s="18"/>
      <c r="B11" s="2" t="s">
        <v>40</v>
      </c>
      <c r="C11" s="5" t="s">
        <v>41</v>
      </c>
      <c r="D11" s="5">
        <v>4732</v>
      </c>
      <c r="E11" s="10">
        <v>16011.45</v>
      </c>
      <c r="F11" s="2">
        <v>1</v>
      </c>
      <c r="G11" s="10">
        <f>E11*F11</f>
        <v>16011.45</v>
      </c>
      <c r="H11" s="10">
        <v>23402</v>
      </c>
      <c r="I11" s="9">
        <f t="shared" ref="I11:I19" si="0">1-(G11/H11)</f>
        <v>0.31580847790787114</v>
      </c>
    </row>
    <row r="12" spans="1:9" ht="15.75" x14ac:dyDescent="0.25">
      <c r="A12" s="18"/>
      <c r="B12" s="2" t="s">
        <v>42</v>
      </c>
      <c r="C12" s="5" t="s">
        <v>43</v>
      </c>
      <c r="D12" s="5">
        <v>4746</v>
      </c>
      <c r="E12" s="10">
        <v>1482.86</v>
      </c>
      <c r="F12" s="2">
        <v>1</v>
      </c>
      <c r="G12" s="10">
        <f>E12*F12</f>
        <v>1482.86</v>
      </c>
      <c r="H12" s="10">
        <v>2300</v>
      </c>
      <c r="I12" s="9">
        <f>1-(SUM(G12:G14)/H12)</f>
        <v>0.27121739130434785</v>
      </c>
    </row>
    <row r="13" spans="1:9" ht="15.75" x14ac:dyDescent="0.25">
      <c r="A13" s="18"/>
      <c r="B13" s="12" t="s">
        <v>44</v>
      </c>
      <c r="C13" s="5" t="s">
        <v>43</v>
      </c>
      <c r="D13" s="5">
        <v>4745</v>
      </c>
      <c r="E13" s="10">
        <v>125</v>
      </c>
      <c r="F13" s="2">
        <v>1</v>
      </c>
      <c r="G13" s="10">
        <f>E13*F13</f>
        <v>125</v>
      </c>
      <c r="H13" s="10"/>
      <c r="I13" s="9"/>
    </row>
    <row r="14" spans="1:9" ht="15.75" x14ac:dyDescent="0.25">
      <c r="A14" s="18"/>
      <c r="B14" s="2" t="s">
        <v>45</v>
      </c>
      <c r="C14" s="5" t="s">
        <v>46</v>
      </c>
      <c r="D14" s="5">
        <v>4747</v>
      </c>
      <c r="E14" s="10">
        <v>68.34</v>
      </c>
      <c r="F14" s="2">
        <v>1</v>
      </c>
      <c r="G14" s="10">
        <f t="shared" ref="G14:G15" si="1">E14*F14</f>
        <v>68.34</v>
      </c>
      <c r="H14" s="10"/>
      <c r="I14" s="9"/>
    </row>
    <row r="15" spans="1:9" ht="15.75" x14ac:dyDescent="0.25">
      <c r="A15" s="18"/>
      <c r="B15" s="2"/>
      <c r="C15" s="5"/>
      <c r="D15" s="5"/>
      <c r="E15" s="10"/>
      <c r="F15" s="2"/>
      <c r="G15" s="10">
        <f t="shared" si="1"/>
        <v>0</v>
      </c>
      <c r="H15" s="10"/>
      <c r="I15" s="9"/>
    </row>
    <row r="16" spans="1:9" ht="15.75" x14ac:dyDescent="0.25">
      <c r="A16" s="18"/>
      <c r="I16" s="9"/>
    </row>
    <row r="17" spans="1:9" ht="15.75" x14ac:dyDescent="0.25">
      <c r="A17" s="18"/>
      <c r="B17" s="2" t="s">
        <v>31</v>
      </c>
      <c r="C17" s="5"/>
      <c r="D17" s="5"/>
      <c r="E17" s="10"/>
      <c r="F17" s="2"/>
      <c r="G17" s="10"/>
      <c r="H17" s="10"/>
      <c r="I17" s="9"/>
    </row>
    <row r="18" spans="1:9" ht="15.75" x14ac:dyDescent="0.25">
      <c r="A18" s="18"/>
      <c r="B18" s="20" t="s">
        <v>11</v>
      </c>
      <c r="C18" s="21"/>
      <c r="D18" s="14"/>
      <c r="E18" s="10"/>
      <c r="F18" s="2"/>
      <c r="G18" s="10">
        <f>E18</f>
        <v>0</v>
      </c>
      <c r="H18" s="10"/>
      <c r="I18" s="9"/>
    </row>
    <row r="19" spans="1:9" ht="15.75" x14ac:dyDescent="0.25">
      <c r="A19" s="18"/>
      <c r="B19" s="20" t="s">
        <v>47</v>
      </c>
      <c r="C19" s="21"/>
      <c r="D19" s="14"/>
      <c r="E19" s="10">
        <v>92.48</v>
      </c>
      <c r="F19" s="2">
        <v>1</v>
      </c>
      <c r="G19" s="10">
        <f t="shared" ref="G19:G21" si="2">E19</f>
        <v>92.48</v>
      </c>
      <c r="H19" s="10"/>
      <c r="I19" s="9"/>
    </row>
    <row r="20" spans="1:9" ht="15.75" x14ac:dyDescent="0.25">
      <c r="A20" s="18"/>
      <c r="B20" s="20" t="s">
        <v>12</v>
      </c>
      <c r="C20" s="21"/>
      <c r="D20" s="14"/>
      <c r="E20" s="10"/>
      <c r="F20" s="2"/>
      <c r="G20" s="10">
        <f t="shared" si="2"/>
        <v>0</v>
      </c>
      <c r="H20" s="10"/>
      <c r="I20" s="9"/>
    </row>
    <row r="21" spans="1:9" ht="15.75" x14ac:dyDescent="0.25">
      <c r="A21" s="18"/>
      <c r="B21" s="20" t="s">
        <v>22</v>
      </c>
      <c r="C21" s="21"/>
      <c r="D21" s="14"/>
      <c r="E21" s="10">
        <v>303.87</v>
      </c>
      <c r="F21" s="2"/>
      <c r="G21" s="10">
        <f t="shared" si="2"/>
        <v>303.87</v>
      </c>
      <c r="H21" s="10"/>
      <c r="I21" s="9"/>
    </row>
    <row r="22" spans="1:9" ht="26.25" x14ac:dyDescent="0.4">
      <c r="A22" s="18"/>
      <c r="B22" s="16" t="s">
        <v>26</v>
      </c>
      <c r="C22" s="17"/>
      <c r="D22" s="13"/>
      <c r="E22" s="2"/>
      <c r="F22" s="2"/>
      <c r="G22" s="10">
        <f>SUM(G11:G20)-G21</f>
        <v>17476.260000000002</v>
      </c>
      <c r="H22" s="10">
        <f>SUM(H11:H20)</f>
        <v>25702</v>
      </c>
      <c r="I22" s="9">
        <f t="shared" ref="I22" si="3">1-(G22/H22)</f>
        <v>0.32004279822581894</v>
      </c>
    </row>
    <row r="23" spans="1:9" ht="15.75" x14ac:dyDescent="0.25">
      <c r="B23" s="1" t="s">
        <v>6</v>
      </c>
      <c r="C23" s="1"/>
      <c r="D23" s="1" t="s">
        <v>48</v>
      </c>
      <c r="E23" s="8"/>
      <c r="F23" s="8"/>
      <c r="G23" s="1"/>
      <c r="H23" s="1"/>
      <c r="I23" s="1"/>
    </row>
    <row r="24" spans="1:9" ht="15.75" x14ac:dyDescent="0.25">
      <c r="B24" s="1" t="s">
        <v>7</v>
      </c>
      <c r="C24" s="22" t="s">
        <v>49</v>
      </c>
      <c r="D24" s="22"/>
      <c r="E24" s="22"/>
      <c r="F24" s="22"/>
      <c r="G24" s="22"/>
      <c r="H24" s="22"/>
      <c r="I24" s="22"/>
    </row>
    <row r="25" spans="1:9" ht="15.75" x14ac:dyDescent="0.25">
      <c r="B25" s="4" t="s">
        <v>27</v>
      </c>
      <c r="C25" s="23" t="s">
        <v>50</v>
      </c>
      <c r="D25" s="23"/>
      <c r="E25" s="23"/>
      <c r="F25" s="23"/>
      <c r="G25" s="23"/>
      <c r="H25" s="23"/>
      <c r="I25" s="23"/>
    </row>
    <row r="26" spans="1:9" ht="37.5" customHeight="1" x14ac:dyDescent="0.25">
      <c r="A26" s="18" t="s">
        <v>29</v>
      </c>
      <c r="B26" s="2" t="s">
        <v>8</v>
      </c>
      <c r="C26" s="2"/>
      <c r="D26" s="2"/>
      <c r="E26" s="5" t="s">
        <v>9</v>
      </c>
      <c r="F26" s="5" t="s">
        <v>3</v>
      </c>
      <c r="G26" s="5" t="s">
        <v>4</v>
      </c>
      <c r="H26" s="7" t="s">
        <v>21</v>
      </c>
      <c r="I26" s="5" t="s">
        <v>5</v>
      </c>
    </row>
    <row r="27" spans="1:9" ht="15.75" x14ac:dyDescent="0.25">
      <c r="A27" s="18"/>
      <c r="B27" s="20" t="s">
        <v>24</v>
      </c>
      <c r="C27" s="21"/>
      <c r="D27" s="14"/>
      <c r="E27" s="2">
        <v>62</v>
      </c>
      <c r="F27" s="5">
        <f>10.5*2</f>
        <v>21</v>
      </c>
      <c r="G27" s="10">
        <f>E27*F27</f>
        <v>1302</v>
      </c>
      <c r="H27" s="10">
        <v>2400</v>
      </c>
      <c r="I27" s="9">
        <f>1-((G27+G28)/H27)</f>
        <v>0.19916666666666671</v>
      </c>
    </row>
    <row r="28" spans="1:9" ht="15.75" x14ac:dyDescent="0.25">
      <c r="A28" s="18"/>
      <c r="B28" s="20" t="s">
        <v>25</v>
      </c>
      <c r="C28" s="21"/>
      <c r="D28" s="14"/>
      <c r="E28" s="2">
        <v>62</v>
      </c>
      <c r="F28" s="5">
        <v>10</v>
      </c>
      <c r="G28" s="10">
        <f t="shared" ref="G28:G30" si="4">E28*F28</f>
        <v>620</v>
      </c>
      <c r="H28" s="10"/>
      <c r="I28" s="9"/>
    </row>
    <row r="29" spans="1:9" ht="15.75" x14ac:dyDescent="0.25">
      <c r="A29" s="18"/>
      <c r="B29" s="20" t="s">
        <v>10</v>
      </c>
      <c r="C29" s="21"/>
      <c r="D29" s="14"/>
      <c r="E29" s="2"/>
      <c r="F29" s="2"/>
      <c r="G29" s="10">
        <f t="shared" si="4"/>
        <v>0</v>
      </c>
      <c r="H29" s="10"/>
      <c r="I29" s="2"/>
    </row>
    <row r="30" spans="1:9" ht="15.75" x14ac:dyDescent="0.25">
      <c r="A30" s="18"/>
      <c r="B30" s="20" t="s">
        <v>34</v>
      </c>
      <c r="C30" s="21"/>
      <c r="D30" s="14"/>
      <c r="E30" s="2"/>
      <c r="F30" s="2"/>
      <c r="G30" s="10">
        <f t="shared" si="4"/>
        <v>0</v>
      </c>
      <c r="H30" s="10"/>
      <c r="I30" s="2"/>
    </row>
    <row r="31" spans="1:9" ht="15.75" x14ac:dyDescent="0.25">
      <c r="A31" s="18"/>
      <c r="B31" s="20" t="s">
        <v>23</v>
      </c>
      <c r="C31" s="21"/>
      <c r="D31" s="14"/>
      <c r="E31" s="2"/>
      <c r="F31" s="2"/>
      <c r="G31" s="10"/>
      <c r="H31" s="10"/>
      <c r="I31" s="2"/>
    </row>
    <row r="32" spans="1:9" ht="15.75" x14ac:dyDescent="0.25">
      <c r="A32" s="18"/>
      <c r="B32" s="2"/>
      <c r="C32" s="2"/>
      <c r="D32" s="2"/>
      <c r="E32" s="2"/>
      <c r="F32" s="2"/>
      <c r="G32" s="10"/>
      <c r="H32" s="10"/>
      <c r="I32" s="2"/>
    </row>
    <row r="33" spans="1:9" ht="15.75" x14ac:dyDescent="0.25">
      <c r="A33" s="18"/>
      <c r="B33" s="2"/>
      <c r="C33" s="2"/>
      <c r="D33" s="2"/>
      <c r="E33" s="2"/>
      <c r="F33" s="2"/>
      <c r="G33" s="10"/>
      <c r="H33" s="10"/>
      <c r="I33" s="2"/>
    </row>
    <row r="34" spans="1:9" ht="15.75" x14ac:dyDescent="0.25">
      <c r="A34" s="18"/>
      <c r="B34" s="2" t="s">
        <v>13</v>
      </c>
      <c r="C34" s="2"/>
      <c r="D34" s="2"/>
      <c r="E34" s="2"/>
      <c r="F34" s="2"/>
      <c r="G34" s="10"/>
      <c r="H34" s="10"/>
      <c r="I34" s="2"/>
    </row>
    <row r="35" spans="1:9" ht="15.75" x14ac:dyDescent="0.25">
      <c r="A35" s="18"/>
      <c r="B35" s="2"/>
      <c r="C35" s="2"/>
      <c r="D35" s="2"/>
      <c r="E35" s="2"/>
      <c r="F35" s="2"/>
      <c r="G35" s="10"/>
      <c r="H35" s="10"/>
      <c r="I35" s="2"/>
    </row>
    <row r="36" spans="1:9" ht="26.25" x14ac:dyDescent="0.4">
      <c r="A36" s="18"/>
      <c r="B36" s="16" t="s">
        <v>26</v>
      </c>
      <c r="C36" s="17"/>
      <c r="D36" s="13"/>
      <c r="E36" s="2"/>
      <c r="F36" s="2"/>
      <c r="G36" s="10">
        <f>SUM(G27:G34)</f>
        <v>1922</v>
      </c>
      <c r="H36" s="10">
        <f>SUM(H27:H34)</f>
        <v>2400</v>
      </c>
      <c r="I36" s="9">
        <f>1-(G36/H36)</f>
        <v>0.19916666666666671</v>
      </c>
    </row>
    <row r="37" spans="1:9" ht="15.75" customHeight="1" x14ac:dyDescent="0.25">
      <c r="A37" s="19"/>
      <c r="B37" s="24"/>
      <c r="C37" s="25"/>
      <c r="D37" s="25"/>
      <c r="E37" s="25"/>
      <c r="F37" s="25"/>
      <c r="G37" s="25"/>
      <c r="H37" s="25"/>
      <c r="I37" s="26"/>
    </row>
    <row r="38" spans="1:9" ht="15.75" customHeight="1" x14ac:dyDescent="0.25">
      <c r="A38" s="19"/>
      <c r="B38" s="27"/>
      <c r="C38" s="28"/>
      <c r="D38" s="28"/>
      <c r="E38" s="28"/>
      <c r="F38" s="28"/>
      <c r="G38" s="28"/>
      <c r="H38" s="28"/>
      <c r="I38" s="29"/>
    </row>
    <row r="39" spans="1:9" ht="15.75" customHeight="1" x14ac:dyDescent="0.25">
      <c r="B39" s="30"/>
      <c r="C39" s="31"/>
      <c r="D39" s="31"/>
      <c r="E39" s="31"/>
      <c r="F39" s="31"/>
      <c r="G39" s="31"/>
      <c r="H39" s="31"/>
      <c r="I39" s="32"/>
    </row>
    <row r="40" spans="1:9" ht="26.25" x14ac:dyDescent="0.4">
      <c r="B40" s="16" t="s">
        <v>30</v>
      </c>
      <c r="C40" s="17"/>
      <c r="D40" s="13"/>
      <c r="E40" s="2"/>
      <c r="F40" s="2"/>
      <c r="G40" s="10">
        <f>G36+G22</f>
        <v>19398.260000000002</v>
      </c>
      <c r="H40" s="10">
        <f>H36+H22</f>
        <v>28102</v>
      </c>
      <c r="I40" s="9">
        <f>1-(G40/H40)</f>
        <v>0.3097195929115365</v>
      </c>
    </row>
  </sheetData>
  <mergeCells count="24">
    <mergeCell ref="B37:I39"/>
    <mergeCell ref="H2:I2"/>
    <mergeCell ref="H3:I3"/>
    <mergeCell ref="C3:E3"/>
    <mergeCell ref="B5:I5"/>
    <mergeCell ref="B6:I6"/>
    <mergeCell ref="B4:I4"/>
    <mergeCell ref="C2:E2"/>
    <mergeCell ref="B40:C40"/>
    <mergeCell ref="B36:C36"/>
    <mergeCell ref="A10:A22"/>
    <mergeCell ref="A26:A38"/>
    <mergeCell ref="B31:C31"/>
    <mergeCell ref="B18:C18"/>
    <mergeCell ref="B19:C19"/>
    <mergeCell ref="B20:C20"/>
    <mergeCell ref="B21:C21"/>
    <mergeCell ref="B22:C22"/>
    <mergeCell ref="C24:I24"/>
    <mergeCell ref="C25:I25"/>
    <mergeCell ref="B27:C27"/>
    <mergeCell ref="B28:C28"/>
    <mergeCell ref="B29:C29"/>
    <mergeCell ref="B30:C30"/>
  </mergeCells>
  <pageMargins left="0.25" right="0.25" top="0.75" bottom="0.75" header="0.3" footer="0.3"/>
  <pageSetup orientation="portrait" r:id="rId1"/>
  <headerFooter>
    <oddHeader>&amp;C&amp;"-,Bold"&amp;18Avani Project Quote and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2012-07-13T21:11:07Z</cp:lastPrinted>
  <dcterms:created xsi:type="dcterms:W3CDTF">2012-01-02T19:49:58Z</dcterms:created>
  <dcterms:modified xsi:type="dcterms:W3CDTF">2012-07-13T21:11:38Z</dcterms:modified>
</cp:coreProperties>
</file>