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205" windowHeight="7755" tabRatio="707" firstSheet="1" activeTab="11"/>
  </bookViews>
  <sheets>
    <sheet name="5-4" sheetId="16" r:id="rId1"/>
    <sheet name="Meeting Notes" sheetId="9" r:id="rId2"/>
    <sheet name="Bill S" sheetId="4" r:id="rId3"/>
    <sheet name="Corey S" sheetId="5" r:id="rId4"/>
    <sheet name="Ed S" sheetId="6" r:id="rId5"/>
    <sheet name="Fred J" sheetId="7" r:id="rId6"/>
    <sheet name="Kirke B" sheetId="8" r:id="rId7"/>
    <sheet name="Mike C" sheetId="11" r:id="rId8"/>
    <sheet name="Mark E" sheetId="10" r:id="rId9"/>
    <sheet name="Mike H" sheetId="12" r:id="rId10"/>
    <sheet name="Richard K" sheetId="13" r:id="rId11"/>
    <sheet name="Dispatch preformance" sheetId="14" r:id="rId12"/>
    <sheet name="Order Confirmation" sheetId="15" r:id="rId13"/>
    <sheet name="Sheet2" sheetId="2" state="hidden" r:id="rId14"/>
    <sheet name="Sheet3" sheetId="3" state="hidden" r:id="rId15"/>
  </sheets>
  <definedNames>
    <definedName name="_xlnm.Print_Area" localSheetId="11">'Dispatch preformance'!#REF!</definedName>
    <definedName name="_xlnm.Print_Titles" localSheetId="0">'5-4'!#REF!,'5-4'!$1:$1</definedName>
    <definedName name="QBCANSUPPORTUPDATE" localSheetId="0">FALSE</definedName>
    <definedName name="QBCOMPANYFILENAME" localSheetId="0">"E:\Client data\Avani Environmental\Avani\Oskar-Air-Products-data\Avani Environmental Intl Inc..QBW"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"5de1459f72aa487c82d619fb0fc53285"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0</definedName>
    <definedName name="QBREPORTSUBCOLAXIS" localSheetId="0">0</definedName>
    <definedName name="QBREPORTTYPE" localSheetId="0">23</definedName>
    <definedName name="QBROWHEADERS" localSheetId="0">1</definedName>
  </definedNames>
  <calcPr calcId="145621"/>
</workbook>
</file>

<file path=xl/calcChain.xml><?xml version="1.0" encoding="utf-8"?>
<calcChain xmlns="http://schemas.openxmlformats.org/spreadsheetml/2006/main">
  <c r="I142" i="16" l="1"/>
  <c r="H142" i="16"/>
  <c r="K28" i="15" l="1"/>
  <c r="E28" i="15"/>
  <c r="D28" i="15"/>
  <c r="C28" i="15"/>
  <c r="D29" i="15" l="1"/>
  <c r="E29" i="15"/>
  <c r="F53" i="14"/>
  <c r="E53" i="14"/>
  <c r="F52" i="14"/>
  <c r="E52" i="14"/>
  <c r="F51" i="14"/>
  <c r="E51" i="14"/>
  <c r="F50" i="14"/>
  <c r="E50" i="14"/>
  <c r="F49" i="14"/>
  <c r="E49" i="14"/>
  <c r="F48" i="14"/>
  <c r="E48" i="14"/>
  <c r="F47" i="14"/>
  <c r="E47" i="14"/>
  <c r="F46" i="14"/>
  <c r="E46" i="14"/>
  <c r="F45" i="14"/>
  <c r="E45" i="14"/>
  <c r="F44" i="14"/>
  <c r="E44" i="14"/>
  <c r="F43" i="14"/>
  <c r="E43" i="14"/>
  <c r="F42" i="14"/>
  <c r="E42" i="14"/>
  <c r="F41" i="14"/>
  <c r="E41" i="14"/>
  <c r="F40" i="14"/>
  <c r="E40" i="14"/>
  <c r="F39" i="14"/>
  <c r="E39" i="14"/>
  <c r="F38" i="14"/>
  <c r="E38" i="14"/>
  <c r="F37" i="14"/>
  <c r="E37" i="14"/>
  <c r="F36" i="14"/>
  <c r="E36" i="14"/>
  <c r="F35" i="14"/>
  <c r="E35" i="14"/>
  <c r="F34" i="14"/>
  <c r="E34" i="14"/>
  <c r="F33" i="14"/>
  <c r="E33" i="14"/>
  <c r="F32" i="14"/>
  <c r="E32" i="14"/>
  <c r="F31" i="14"/>
  <c r="E31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E24" i="14"/>
  <c r="E23" i="14"/>
  <c r="E22" i="14"/>
  <c r="F21" i="14"/>
  <c r="E21" i="14"/>
  <c r="E20" i="14"/>
  <c r="F19" i="14"/>
  <c r="E19" i="14"/>
  <c r="F18" i="14"/>
  <c r="E18" i="14"/>
  <c r="F17" i="14"/>
  <c r="E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F7" i="14"/>
  <c r="E7" i="14"/>
  <c r="F6" i="14"/>
  <c r="E6" i="14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F5" i="14"/>
  <c r="E5" i="14"/>
</calcChain>
</file>

<file path=xl/sharedStrings.xml><?xml version="1.0" encoding="utf-8"?>
<sst xmlns="http://schemas.openxmlformats.org/spreadsheetml/2006/main" count="1146" uniqueCount="355">
  <si>
    <t>Name</t>
  </si>
  <si>
    <t>Rep</t>
  </si>
  <si>
    <t>Num</t>
  </si>
  <si>
    <t>Entered/Last Modified</t>
  </si>
  <si>
    <t>Date</t>
  </si>
  <si>
    <t>Ship Date</t>
  </si>
  <si>
    <t>Aging</t>
  </si>
  <si>
    <t>Amount</t>
  </si>
  <si>
    <t>Open Balance</t>
  </si>
  <si>
    <t>A. Berger Precision, Ltd</t>
  </si>
  <si>
    <t>FAM Sales Corp</t>
  </si>
  <si>
    <t>Sigma Tool &amp; Machine LTD</t>
  </si>
  <si>
    <t>Honda of Canada Mfg</t>
  </si>
  <si>
    <t>AGFA Graphics</t>
  </si>
  <si>
    <t>Erwin Junker Machinery:SO 22545 Feuer Powertrain/Erwin Junker</t>
  </si>
  <si>
    <t>South Louisiana Community College:SO 22578 South Louisiana Community Colleg</t>
  </si>
  <si>
    <t>DENSO Manufacturing, Inc.</t>
  </si>
  <si>
    <t>Master Fans de Mexico</t>
  </si>
  <si>
    <t>National Machinery LLC</t>
  </si>
  <si>
    <t>McCownGordon Construction</t>
  </si>
  <si>
    <t>Deutsche Precision LLC</t>
  </si>
  <si>
    <t>Medtronic:SO 22714 install AMIST 80TF &amp; AMIST 40TF</t>
  </si>
  <si>
    <t>Johnson Controls Inc. FREIGHT COLLECT:SO 22748 install dust collector &amp; duct</t>
  </si>
  <si>
    <t>Kirk &amp; Blum.</t>
  </si>
  <si>
    <t>McClain Tool &amp; Technology, Inc.</t>
  </si>
  <si>
    <t>Truform Equipment:SO #20550 install A-SMOKE 40</t>
  </si>
  <si>
    <t>Metform / MacLean-Fogg Co.</t>
  </si>
  <si>
    <t>Ecolo-Tech, Inc</t>
  </si>
  <si>
    <t>Pearson Construction Co.</t>
  </si>
  <si>
    <t>Amsted Rail</t>
  </si>
  <si>
    <t>Security Locknut LLC</t>
  </si>
  <si>
    <t>Elgin Community College</t>
  </si>
  <si>
    <t>Total Filtration Services</t>
  </si>
  <si>
    <t>Truform Equipment</t>
  </si>
  <si>
    <t>Barnes International Inc</t>
  </si>
  <si>
    <t>Operations &amp; Capital Partners</t>
  </si>
  <si>
    <t>HB Contruction:SO 21379 Install dust Collector &amp; WB-1044</t>
  </si>
  <si>
    <t>Groathouse Construction, Inc.:SO #21517 install Booths</t>
  </si>
  <si>
    <t>Watterson Construction:Kodiak High School</t>
  </si>
  <si>
    <t>University of Connecticut</t>
  </si>
  <si>
    <t>Airgas Great Lakes - 15668</t>
  </si>
  <si>
    <t>Airgas - MA - 01501</t>
  </si>
  <si>
    <t>Avani Environmental  Intl, Inc</t>
  </si>
  <si>
    <t>Airgas Great Lakes.</t>
  </si>
  <si>
    <t>Blast &amp; Wash Systems</t>
  </si>
  <si>
    <t>Airgas Mid America 26104</t>
  </si>
  <si>
    <t>Plumber and Pipefitters:SO 22152 install Cart Collector and Booth</t>
  </si>
  <si>
    <t>Butler Gas Products Co.</t>
  </si>
  <si>
    <t>Airgas Great Lakes - 44506</t>
  </si>
  <si>
    <t>Airgas USA North Divison 44101:SO 22435 Cornell Iron works/ AIrgas</t>
  </si>
  <si>
    <t>Airgas USA North Divison 44101:SO 22531 PPL/Airgas install  stat x</t>
  </si>
  <si>
    <t>Airgas USA North Divison 44101</t>
  </si>
  <si>
    <t>FTI of Western &amp; Central NY</t>
  </si>
  <si>
    <t>S.L. Cooke Co., Inc.</t>
  </si>
  <si>
    <t>Regency Sales, Inc</t>
  </si>
  <si>
    <t>Adena Corp</t>
  </si>
  <si>
    <t>Wolf-Tec Inc.</t>
  </si>
  <si>
    <t>Airgas USA North Divison 44101:SO 22839 Allegheny/Airgas 44101 Install A</t>
  </si>
  <si>
    <t>General Distributing Company (3):Helena, MT SO#20799</t>
  </si>
  <si>
    <t>Paramount Die Company</t>
  </si>
  <si>
    <t>Clark Air Systems</t>
  </si>
  <si>
    <t>Global Equipment Co. Inc</t>
  </si>
  <si>
    <t>Coachella Valley Water District</t>
  </si>
  <si>
    <t>Color Reflections</t>
  </si>
  <si>
    <t>Camfil Farr</t>
  </si>
  <si>
    <t>Guilford Technical Community College:SO 21946 Install filters</t>
  </si>
  <si>
    <t>College of Charleston</t>
  </si>
  <si>
    <t>The Timken Company</t>
  </si>
  <si>
    <t>Mid Atlantic Boiler, Inc.</t>
  </si>
  <si>
    <t>Custom Hydraulics &amp; Design, Inc</t>
  </si>
  <si>
    <t>Hagemeyer North America</t>
  </si>
  <si>
    <t>Randolph Community College</t>
  </si>
  <si>
    <t>Industrial Distribution Group</t>
  </si>
  <si>
    <t>Kennametal Inc.(Weldon)</t>
  </si>
  <si>
    <t>Bristol Compressor</t>
  </si>
  <si>
    <t>Storeroom Solutions Inc.</t>
  </si>
  <si>
    <t>Baldor</t>
  </si>
  <si>
    <t>Bosch</t>
  </si>
  <si>
    <t>Commercial Metals</t>
  </si>
  <si>
    <t>Duer/Carolina Coil Inc</t>
  </si>
  <si>
    <t>Continental Automotive Systems - Auburn</t>
  </si>
  <si>
    <t>US Engine Valve</t>
  </si>
  <si>
    <t>Aprotech Powertrain LLC</t>
  </si>
  <si>
    <t>The Western States Joint Apprenticeship P</t>
  </si>
  <si>
    <t>San Bernardino Valley College</t>
  </si>
  <si>
    <t>Spanda Industrial Development:SO #22050 Welding Booth &amp; Dust Colector</t>
  </si>
  <si>
    <t>Machining Techology Inc.</t>
  </si>
  <si>
    <t>AP Wyoming, LLC</t>
  </si>
  <si>
    <t>Cubic Machinery Inc.</t>
  </si>
  <si>
    <t>Praxai- IA</t>
  </si>
  <si>
    <t>Centrix,  LLC:SO 22594 Centrix</t>
  </si>
  <si>
    <t>Air Filtration Resources ** see note</t>
  </si>
  <si>
    <t>Horizon Mfg. Industries, Inc.</t>
  </si>
  <si>
    <t>Gosiger</t>
  </si>
  <si>
    <t>Airgas USA, 90809</t>
  </si>
  <si>
    <t>Senior Aerospace</t>
  </si>
  <si>
    <t>Torcsill</t>
  </si>
  <si>
    <t>Alcoa Fastening Systems</t>
  </si>
  <si>
    <t>Bartlett Cocke General Contractors:SO 22601 Lee College/Bartlett-Cocke insta</t>
  </si>
  <si>
    <t>Airgas Southwest - 75050</t>
  </si>
  <si>
    <t>AirGas Central-OK-74101</t>
  </si>
  <si>
    <t>AIrgas Southwest - 70663</t>
  </si>
  <si>
    <t>Ferza Company</t>
  </si>
  <si>
    <t>Bill</t>
  </si>
  <si>
    <t>CS</t>
  </si>
  <si>
    <t>EFS</t>
  </si>
  <si>
    <t>FJ</t>
  </si>
  <si>
    <t>KMB</t>
  </si>
  <si>
    <t>MTC</t>
  </si>
  <si>
    <t>MWE</t>
  </si>
  <si>
    <t>MWH</t>
  </si>
  <si>
    <t>RK-TX</t>
  </si>
  <si>
    <t>22639</t>
  </si>
  <si>
    <t>22730</t>
  </si>
  <si>
    <t>22780</t>
  </si>
  <si>
    <t>22784</t>
  </si>
  <si>
    <t>22834</t>
  </si>
  <si>
    <t>22875</t>
  </si>
  <si>
    <t>22545</t>
  </si>
  <si>
    <t>22578</t>
  </si>
  <si>
    <t>22863</t>
  </si>
  <si>
    <t>20970</t>
  </si>
  <si>
    <t>21247</t>
  </si>
  <si>
    <t>22317</t>
  </si>
  <si>
    <t>22660</t>
  </si>
  <si>
    <t>22698</t>
  </si>
  <si>
    <t>22713</t>
  </si>
  <si>
    <t>22714</t>
  </si>
  <si>
    <t>22748</t>
  </si>
  <si>
    <t>22858</t>
  </si>
  <si>
    <t>22861</t>
  </si>
  <si>
    <t>22864</t>
  </si>
  <si>
    <t>20550</t>
  </si>
  <si>
    <t>22417</t>
  </si>
  <si>
    <t>22510</t>
  </si>
  <si>
    <t>22720</t>
  </si>
  <si>
    <t>22743</t>
  </si>
  <si>
    <t>22756</t>
  </si>
  <si>
    <t>22800</t>
  </si>
  <si>
    <t>22802</t>
  </si>
  <si>
    <t>22803</t>
  </si>
  <si>
    <t>22811</t>
  </si>
  <si>
    <t>22813</t>
  </si>
  <si>
    <t>22824</t>
  </si>
  <si>
    <t>22828</t>
  </si>
  <si>
    <t>22837</t>
  </si>
  <si>
    <t>22842</t>
  </si>
  <si>
    <t>22851</t>
  </si>
  <si>
    <t>22880</t>
  </si>
  <si>
    <t>21379</t>
  </si>
  <si>
    <t>21517</t>
  </si>
  <si>
    <t>22608</t>
  </si>
  <si>
    <t>22877</t>
  </si>
  <si>
    <t>20156</t>
  </si>
  <si>
    <t>21141</t>
  </si>
  <si>
    <t>21143</t>
  </si>
  <si>
    <t>21339</t>
  </si>
  <si>
    <t>21477</t>
  </si>
  <si>
    <t>21482</t>
  </si>
  <si>
    <t>22091</t>
  </si>
  <si>
    <t>22136</t>
  </si>
  <si>
    <t>22152</t>
  </si>
  <si>
    <t>22185</t>
  </si>
  <si>
    <t>22406</t>
  </si>
  <si>
    <t>22435</t>
  </si>
  <si>
    <t>22531</t>
  </si>
  <si>
    <t>22561</t>
  </si>
  <si>
    <t>22580</t>
  </si>
  <si>
    <t>22597</t>
  </si>
  <si>
    <t>22696</t>
  </si>
  <si>
    <t>22742</t>
  </si>
  <si>
    <t>22770</t>
  </si>
  <si>
    <t>22777</t>
  </si>
  <si>
    <t>22805</t>
  </si>
  <si>
    <t>22823</t>
  </si>
  <si>
    <t>22838</t>
  </si>
  <si>
    <t>22839</t>
  </si>
  <si>
    <t>22843</t>
  </si>
  <si>
    <t>22845</t>
  </si>
  <si>
    <t>22849</t>
  </si>
  <si>
    <t>22852</t>
  </si>
  <si>
    <t>22870</t>
  </si>
  <si>
    <t>22872</t>
  </si>
  <si>
    <t>22873</t>
  </si>
  <si>
    <t>22876</t>
  </si>
  <si>
    <t>22878</t>
  </si>
  <si>
    <t>22879</t>
  </si>
  <si>
    <t>22882</t>
  </si>
  <si>
    <t>21946</t>
  </si>
  <si>
    <t>22401</t>
  </si>
  <si>
    <t>22497</t>
  </si>
  <si>
    <t>22541</t>
  </si>
  <si>
    <t>22588</t>
  </si>
  <si>
    <t>22642</t>
  </si>
  <si>
    <t>22644</t>
  </si>
  <si>
    <t>22645</t>
  </si>
  <si>
    <t>22669</t>
  </si>
  <si>
    <t>22731</t>
  </si>
  <si>
    <t>22737</t>
  </si>
  <si>
    <t>22747</t>
  </si>
  <si>
    <t>22767</t>
  </si>
  <si>
    <t>22807</t>
  </si>
  <si>
    <t>22822</t>
  </si>
  <si>
    <t>22826</t>
  </si>
  <si>
    <t>22848</t>
  </si>
  <si>
    <t>22853</t>
  </si>
  <si>
    <t>22866</t>
  </si>
  <si>
    <t>22867</t>
  </si>
  <si>
    <t>22868</t>
  </si>
  <si>
    <t>22874</t>
  </si>
  <si>
    <t>22881</t>
  </si>
  <si>
    <t>21709</t>
  </si>
  <si>
    <t>21711</t>
  </si>
  <si>
    <t>21712</t>
  </si>
  <si>
    <t>21714</t>
  </si>
  <si>
    <t>21820</t>
  </si>
  <si>
    <t>22050</t>
  </si>
  <si>
    <t>22412</t>
  </si>
  <si>
    <t>22479</t>
  </si>
  <si>
    <t>22482</t>
  </si>
  <si>
    <t>22518</t>
  </si>
  <si>
    <t>22594</t>
  </si>
  <si>
    <t>22607</t>
  </si>
  <si>
    <t>22684</t>
  </si>
  <si>
    <t>22685</t>
  </si>
  <si>
    <t>22797</t>
  </si>
  <si>
    <t>22818</t>
  </si>
  <si>
    <t>22832</t>
  </si>
  <si>
    <t>22145</t>
  </si>
  <si>
    <t>22283</t>
  </si>
  <si>
    <t>22601</t>
  </si>
  <si>
    <t>22710</t>
  </si>
  <si>
    <t>22841</t>
  </si>
  <si>
    <t>22865</t>
  </si>
  <si>
    <t>22869</t>
  </si>
  <si>
    <t>Action Item</t>
  </si>
  <si>
    <t>Department</t>
  </si>
  <si>
    <t>Completion Date</t>
  </si>
  <si>
    <t>SO#</t>
  </si>
  <si>
    <t>Completed Date</t>
  </si>
  <si>
    <t>Date2</t>
  </si>
  <si>
    <t>Action Item3</t>
  </si>
  <si>
    <t>Department4</t>
  </si>
  <si>
    <t>Date5</t>
  </si>
  <si>
    <t>Completion Date6</t>
  </si>
  <si>
    <t>Action Item7</t>
  </si>
  <si>
    <t>Department8</t>
  </si>
  <si>
    <t>Date9</t>
  </si>
  <si>
    <t>Completion Date10</t>
  </si>
  <si>
    <t>Engineering</t>
  </si>
  <si>
    <t>Confirm Drawing / Delivery Date</t>
  </si>
  <si>
    <t>NA</t>
  </si>
  <si>
    <t>Confirm Airflow for Welding Booths</t>
  </si>
  <si>
    <t>Purchasing</t>
  </si>
  <si>
    <t>Mike C</t>
  </si>
  <si>
    <t>Duct Layout</t>
  </si>
  <si>
    <t>Duct layout for Plumbers and Pipefitters</t>
  </si>
  <si>
    <t>Ed S</t>
  </si>
  <si>
    <t>Invoice or Ship</t>
  </si>
  <si>
    <t>Fred J</t>
  </si>
  <si>
    <t>Invoice for Remaining Amount</t>
  </si>
  <si>
    <t>New Delivery Date</t>
  </si>
  <si>
    <t>Update SO with new Delivery date. Ed said to inform customer after Deposit was received</t>
  </si>
  <si>
    <t>FZ with new Daily Meeting Notes and Location</t>
  </si>
  <si>
    <t>Shipping</t>
  </si>
  <si>
    <t>Ship ECO-3000</t>
  </si>
  <si>
    <t>Check container rates with ABF for wilmington</t>
  </si>
  <si>
    <t>Avani</t>
  </si>
  <si>
    <t>Week</t>
  </si>
  <si>
    <t>Number of shipments</t>
  </si>
  <si>
    <t>In time</t>
  </si>
  <si>
    <t>Dispatch preformance</t>
  </si>
  <si>
    <t xml:space="preserve">Rolling over four weeks </t>
  </si>
  <si>
    <t>Target</t>
  </si>
  <si>
    <t>Order coming in</t>
  </si>
  <si>
    <t>Order with problem to confirm</t>
  </si>
  <si>
    <t>Order with problem that take more than 2 days to confirm</t>
  </si>
  <si>
    <t>04/01/2015</t>
  </si>
  <si>
    <t>A=</t>
  </si>
  <si>
    <t>incorrect purchase order from Customer</t>
  </si>
  <si>
    <t>04/02/2015</t>
  </si>
  <si>
    <t>B=</t>
  </si>
  <si>
    <t>Deposit not recieved</t>
  </si>
  <si>
    <t>04/06/2015</t>
  </si>
  <si>
    <t>C=</t>
  </si>
  <si>
    <t>Problem internal at Avani</t>
  </si>
  <si>
    <t>04/07/2015</t>
  </si>
  <si>
    <t>04/08/2015</t>
  </si>
  <si>
    <t>04/09/2015</t>
  </si>
  <si>
    <t>04/10/2015</t>
  </si>
  <si>
    <t>A</t>
  </si>
  <si>
    <t>04/13/2015</t>
  </si>
  <si>
    <t>B</t>
  </si>
  <si>
    <t>04/14/2015</t>
  </si>
  <si>
    <t>C</t>
  </si>
  <si>
    <t>Ship date confirmed</t>
  </si>
  <si>
    <t>22862</t>
  </si>
  <si>
    <t>Architectrual Brass Co</t>
  </si>
  <si>
    <t>22889</t>
  </si>
  <si>
    <t>Butler Gas Products Co.:SO 22884 Rosedale Tech/Butler Gas</t>
  </si>
  <si>
    <t>22884</t>
  </si>
  <si>
    <t>22885</t>
  </si>
  <si>
    <t>Instron Corporation</t>
  </si>
  <si>
    <t>22887</t>
  </si>
  <si>
    <t>TRW Fuji Valve Inc.</t>
  </si>
  <si>
    <t>22883</t>
  </si>
  <si>
    <t>Advanced Technology Services</t>
  </si>
  <si>
    <t>22886</t>
  </si>
  <si>
    <t>22888</t>
  </si>
  <si>
    <t>Airgas South, Inc.</t>
  </si>
  <si>
    <t>22890</t>
  </si>
  <si>
    <t>5//5/2015</t>
  </si>
  <si>
    <t>SHIP PARTIAL</t>
  </si>
  <si>
    <t>Mike calling airgas</t>
  </si>
  <si>
    <t>Mike calling CSX</t>
  </si>
  <si>
    <t>Mike calling customer</t>
  </si>
  <si>
    <t>Chaz  - Leasing</t>
  </si>
  <si>
    <t>Mike - Customer purchasing</t>
  </si>
  <si>
    <t>1630 fume arm</t>
  </si>
  <si>
    <t xml:space="preserve">New PO from Airgas - updating SO or new </t>
  </si>
  <si>
    <t>Admin</t>
  </si>
  <si>
    <t>Candi</t>
  </si>
  <si>
    <t>20799</t>
  </si>
  <si>
    <t>Installation date</t>
  </si>
  <si>
    <t>Invoice</t>
  </si>
  <si>
    <t>Installation</t>
  </si>
  <si>
    <t>Payment - Mike</t>
  </si>
  <si>
    <t>Being closed</t>
  </si>
  <si>
    <t>Closed</t>
  </si>
  <si>
    <t>Contractor - Field Report Check List</t>
  </si>
  <si>
    <t>Being completed today</t>
  </si>
  <si>
    <t>Praxair- IA</t>
  </si>
  <si>
    <t>should be complete</t>
  </si>
  <si>
    <t>update SO / new products?</t>
  </si>
  <si>
    <t>checking Absolent</t>
  </si>
  <si>
    <t>Installation Date - Contractor</t>
  </si>
  <si>
    <t>updated delivery date</t>
  </si>
  <si>
    <t>Don checking with Ed</t>
  </si>
  <si>
    <t>Column1</t>
  </si>
  <si>
    <t>Column2</t>
  </si>
  <si>
    <t>Part Numbers for Absolent Stands - 40 - AB-MS-40</t>
  </si>
  <si>
    <t>Engineering / Purchasing</t>
  </si>
  <si>
    <t>Statx - define part numbers</t>
  </si>
  <si>
    <t>Bill is working on</t>
  </si>
  <si>
    <t>Invoice / Ship Demo Unit - A mist 20</t>
  </si>
  <si>
    <t>Ed to send to another location in mexico</t>
  </si>
  <si>
    <t>on hold</t>
  </si>
  <si>
    <t>Finder's fee??? Quickbook</t>
  </si>
  <si>
    <t>Next container to Wilmington</t>
  </si>
  <si>
    <t>Stocking levels for parts / filters</t>
  </si>
  <si>
    <t xml:space="preserve">N </t>
  </si>
  <si>
    <t>Filter stock - send to Sales Team</t>
  </si>
  <si>
    <t>Deposit for customers - Cheryl is putting on folder</t>
  </si>
  <si>
    <t xml:space="preserve"> </t>
  </si>
  <si>
    <t>Sales Person e-mail for OC in Quickbooks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</si>
</sst>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yy\ h:mm:ss"/>
    <numFmt numFmtId="165" formatCode="mm/dd/yyyy"/>
    <numFmt numFmtId="166" formatCode="#,##0;\-#,##0"/>
    <numFmt numFmtId="167" formatCode="#,##0.00;\-#,##0.0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 applyBorder="1"/>
    <xf numFmtId="167" fontId="1" fillId="0" borderId="2" xfId="0" applyNumberFormat="1" applyFont="1" applyBorder="1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9" fontId="1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5" fillId="0" borderId="0" xfId="2"/>
    <xf numFmtId="9" fontId="0" fillId="0" borderId="0" xfId="3" applyNumberFormat="1" applyFont="1"/>
    <xf numFmtId="9" fontId="5" fillId="0" borderId="0" xfId="2" applyNumberFormat="1"/>
    <xf numFmtId="9" fontId="0" fillId="0" borderId="0" xfId="3" applyFont="1"/>
    <xf numFmtId="0" fontId="5" fillId="0" borderId="0" xfId="2" applyNumberFormat="1"/>
    <xf numFmtId="0" fontId="6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 applyAlignment="1">
      <alignment horizontal="center" vertical="center"/>
    </xf>
    <xf numFmtId="9" fontId="4" fillId="0" borderId="0" xfId="1" applyFont="1"/>
    <xf numFmtId="17" fontId="5" fillId="0" borderId="0" xfId="2" applyNumberForma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9" fontId="5" fillId="0" borderId="0" xfId="2" applyNumberFormat="1" applyAlignment="1">
      <alignment horizontal="center"/>
    </xf>
    <xf numFmtId="14" fontId="5" fillId="0" borderId="0" xfId="2" applyNumberFormat="1" applyAlignment="1">
      <alignment horizontal="center"/>
    </xf>
    <xf numFmtId="0" fontId="5" fillId="0" borderId="0" xfId="2" applyAlignment="1">
      <alignment horizontal="center"/>
    </xf>
    <xf numFmtId="0" fontId="5" fillId="0" borderId="0" xfId="2" applyNumberFormat="1" applyAlignment="1">
      <alignment horizontal="center"/>
    </xf>
    <xf numFmtId="9" fontId="0" fillId="0" borderId="0" xfId="3" applyFont="1" applyAlignment="1">
      <alignment horizontal="center"/>
    </xf>
    <xf numFmtId="9" fontId="0" fillId="0" borderId="0" xfId="3" applyNumberFormat="1" applyFont="1" applyAlignment="1">
      <alignment horizont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15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Dispatch Performance 60% YtD, week 17 2015. Target: 98%
</a:t>
            </a:r>
          </a:p>
        </c:rich>
      </c:tx>
      <c:layout>
        <c:manualLayout>
          <c:xMode val="edge"/>
          <c:yMode val="edge"/>
          <c:x val="0.211538798034861"/>
          <c:y val="3.8226205766832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42745520693026"/>
          <c:y val="0.16743138016881559"/>
          <c:w val="0.72329135292650837"/>
          <c:h val="0.67660626232603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'Dispatch preformance'!$E$4</c:f>
              <c:strCache>
                <c:ptCount val="1"/>
                <c:pt idx="0">
                  <c:v>Dispatch preformance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'Dispatch preformance'!$E$5:$E$56</c:f>
              <c:numCache>
                <c:formatCode>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0.72727272727272729</c:v>
                </c:pt>
                <c:pt idx="16">
                  <c:v>0.54166666666666663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51" formatCode="m/d/yyyy">
                  <c:v>42123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19744"/>
        <c:axId val="77271040"/>
      </c:barChart>
      <c:lineChart>
        <c:grouping val="standard"/>
        <c:varyColors val="0"/>
        <c:ser>
          <c:idx val="0"/>
          <c:order val="1"/>
          <c:tx>
            <c:strRef>
              <c:f>'Dispatch preformance'!$F$4</c:f>
              <c:strCache>
                <c:ptCount val="1"/>
                <c:pt idx="0">
                  <c:v>Rolling over four weeks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'Dispatch preformance'!$F$5:$F$55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0.73</c:v>
                </c:pt>
                <c:pt idx="16">
                  <c:v>0.6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19744"/>
        <c:axId val="77271040"/>
      </c:lineChart>
      <c:lineChart>
        <c:grouping val="standard"/>
        <c:varyColors val="0"/>
        <c:ser>
          <c:idx val="2"/>
          <c:order val="2"/>
          <c:tx>
            <c:strRef>
              <c:f>'Dispatch preformance'!$G$4</c:f>
              <c:strCache>
                <c:ptCount val="1"/>
                <c:pt idx="0">
                  <c:v>Target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'Dispatch preformance'!$B$5:$B$56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1">
                  <c:v>1</c:v>
                </c:pt>
              </c:numCache>
            </c:numRef>
          </c:cat>
          <c:val>
            <c:numRef>
              <c:f>'Dispatch preformance'!$G$5:$G$55</c:f>
              <c:numCache>
                <c:formatCode>0%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2960"/>
        <c:axId val="77274496"/>
      </c:lineChart>
      <c:catAx>
        <c:axId val="7791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Vecka</a:t>
                </a:r>
              </a:p>
            </c:rich>
          </c:tx>
          <c:layout>
            <c:manualLayout>
              <c:xMode val="edge"/>
              <c:yMode val="edge"/>
              <c:x val="0.43910301276443009"/>
              <c:y val="0.9151386329368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710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7271040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Leveranssäkerhet %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3555050631968876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19744"/>
        <c:crosses val="autoZero"/>
        <c:crossBetween val="between"/>
      </c:valAx>
      <c:catAx>
        <c:axId val="7727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274496"/>
        <c:crosses val="autoZero"/>
        <c:auto val="0"/>
        <c:lblAlgn val="ctr"/>
        <c:lblOffset val="100"/>
        <c:noMultiLvlLbl val="0"/>
      </c:catAx>
      <c:valAx>
        <c:axId val="772744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77272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10729613733902"/>
          <c:y val="0.42889956289819886"/>
          <c:w val="0.16630901287553648"/>
          <c:h val="0.14678915521649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7</xdr:row>
      <xdr:rowOff>142875</xdr:rowOff>
    </xdr:from>
    <xdr:to>
      <xdr:col>22</xdr:col>
      <xdr:colOff>19050</xdr:colOff>
      <xdr:row>33</xdr:row>
      <xdr:rowOff>85725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1:H42" totalsRowShown="0">
  <autoFilter ref="A1:H42"/>
  <tableColumns count="8">
    <tableColumn id="1" name="Date"/>
    <tableColumn id="2" name="SO#"/>
    <tableColumn id="3" name="Rep"/>
    <tableColumn id="4" name="Department"/>
    <tableColumn id="5" name="Action Item"/>
    <tableColumn id="6" name="Completed Date"/>
    <tableColumn id="7" name="Column1"/>
    <tableColumn id="8" name="Column2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:U23" totalsRowShown="0" headerRowDxfId="3">
  <autoFilter ref="A1:U23"/>
  <tableColumns count="21">
    <tableColumn id="1" name="Name"/>
    <tableColumn id="2" name="Rep"/>
    <tableColumn id="3" name="Num"/>
    <tableColumn id="4" name="Entered/Last Modified"/>
    <tableColumn id="5" name="Date"/>
    <tableColumn id="6" name="Ship Date"/>
    <tableColumn id="7" name="Aging"/>
    <tableColumn id="8" name="Amount"/>
    <tableColumn id="9" name="Open Balance"/>
    <tableColumn id="10" name="Action Item" dataDxfId="2"/>
    <tableColumn id="11" name="Department"/>
    <tableColumn id="12" name="Date2"/>
    <tableColumn id="13" name="Completion Date"/>
    <tableColumn id="14" name="Action Item3" dataDxfId="1"/>
    <tableColumn id="15" name="Department4"/>
    <tableColumn id="16" name="Date5"/>
    <tableColumn id="17" name="Completion Date6"/>
    <tableColumn id="18" name="Action Item7" dataDxfId="0"/>
    <tableColumn id="19" name="Department8"/>
    <tableColumn id="20" name="Date9"/>
    <tableColumn id="21" name="Completion Date1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U22" totalsRowShown="0" headerRowDxfId="14">
  <autoFilter ref="A1:U22"/>
  <tableColumns count="21">
    <tableColumn id="1" name="Name"/>
    <tableColumn id="2" name="Rep"/>
    <tableColumn id="3" name="Num"/>
    <tableColumn id="4" name="Entered/Last Modified"/>
    <tableColumn id="5" name="Date"/>
    <tableColumn id="6" name="Ship Date"/>
    <tableColumn id="7" name="Aging"/>
    <tableColumn id="8" name="Amount"/>
    <tableColumn id="9" name="Open Balance"/>
    <tableColumn id="10" name="Action Item" dataDxfId="13"/>
    <tableColumn id="11" name="Department"/>
    <tableColumn id="12" name="Date2"/>
    <tableColumn id="13" name="Completion Date"/>
    <tableColumn id="14" name="Action Item3" dataDxfId="12"/>
    <tableColumn id="15" name="Department4"/>
    <tableColumn id="16" name="Date5"/>
    <tableColumn id="17" name="Completion Date6"/>
    <tableColumn id="18" name="Action Item7" dataDxfId="11"/>
    <tableColumn id="19" name="Department8"/>
    <tableColumn id="20" name="Date9"/>
    <tableColumn id="21" name="Completion Date10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U51" totalsRowShown="0" headerRowDxfId="10">
  <autoFilter ref="A1:U51"/>
  <tableColumns count="21">
    <tableColumn id="1" name="Name"/>
    <tableColumn id="2" name="Rep"/>
    <tableColumn id="3" name="Num"/>
    <tableColumn id="4" name="Entered/Last Modified"/>
    <tableColumn id="5" name="Date"/>
    <tableColumn id="6" name="Ship Date"/>
    <tableColumn id="7" name="Aging"/>
    <tableColumn id="8" name="Amount"/>
    <tableColumn id="9" name="Open Balance"/>
    <tableColumn id="10" name="Action Item"/>
    <tableColumn id="11" name="Department"/>
    <tableColumn id="12" name="Date2"/>
    <tableColumn id="13" name="Completion Date"/>
    <tableColumn id="14" name="Action Item3"/>
    <tableColumn id="15" name="Department4"/>
    <tableColumn id="16" name="Date5"/>
    <tableColumn id="17" name="Completion Date6"/>
    <tableColumn id="18" name="Action Item7"/>
    <tableColumn id="19" name="Department8"/>
    <tableColumn id="20" name="Date9"/>
    <tableColumn id="21" name="Completion Date10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U357" totalsRowShown="0" headerRowDxfId="9">
  <autoFilter ref="A1:U357"/>
  <tableColumns count="21">
    <tableColumn id="1" name="Name"/>
    <tableColumn id="2" name="Rep"/>
    <tableColumn id="3" name="Num"/>
    <tableColumn id="4" name="Entered/Last Modified"/>
    <tableColumn id="5" name="Date"/>
    <tableColumn id="6" name="Ship Date"/>
    <tableColumn id="7" name="Aging"/>
    <tableColumn id="8" name="Amount"/>
    <tableColumn id="9" name="Open Balance"/>
    <tableColumn id="10" name="Action Item"/>
    <tableColumn id="11" name="Department"/>
    <tableColumn id="12" name="Date2"/>
    <tableColumn id="13" name="Completion Date"/>
    <tableColumn id="14" name="Action Item3"/>
    <tableColumn id="15" name="Department4"/>
    <tableColumn id="16" name="Date5"/>
    <tableColumn id="17" name="Completion Date6"/>
    <tableColumn id="18" name="Action Item7"/>
    <tableColumn id="19" name="Department8"/>
    <tableColumn id="20" name="Date9"/>
    <tableColumn id="21" name="Completion Date10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U33" totalsRowShown="0" headerRowDxfId="8">
  <autoFilter ref="A1:U33"/>
  <tableColumns count="21">
    <tableColumn id="1" name="Name"/>
    <tableColumn id="2" name="Rep"/>
    <tableColumn id="3" name="Num"/>
    <tableColumn id="4" name="Entered/Last Modified"/>
    <tableColumn id="5" name="Date"/>
    <tableColumn id="6" name="Ship Date"/>
    <tableColumn id="7" name="Aging"/>
    <tableColumn id="8" name="Amount"/>
    <tableColumn id="9" name="Open Balance"/>
    <tableColumn id="10" name="Action Item"/>
    <tableColumn id="11" name="Department"/>
    <tableColumn id="12" name="Date2"/>
    <tableColumn id="13" name="Completion Date"/>
    <tableColumn id="14" name="Action Item3"/>
    <tableColumn id="15" name="Department4"/>
    <tableColumn id="16" name="Date5"/>
    <tableColumn id="17" name="Completion Date6"/>
    <tableColumn id="18" name="Action Item7"/>
    <tableColumn id="19" name="Department8"/>
    <tableColumn id="20" name="Date9"/>
    <tableColumn id="21" name="Completion Date10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U133" totalsRowShown="0" headerRowDxfId="7">
  <autoFilter ref="A1:U133"/>
  <tableColumns count="21">
    <tableColumn id="1" name="Name"/>
    <tableColumn id="2" name="Rep"/>
    <tableColumn id="3" name="Num"/>
    <tableColumn id="4" name="Entered/Last Modified"/>
    <tableColumn id="5" name="Date"/>
    <tableColumn id="6" name="Ship Date"/>
    <tableColumn id="7" name="Aging"/>
    <tableColumn id="8" name="Amount"/>
    <tableColumn id="9" name="Open Balance"/>
    <tableColumn id="10" name="Action Item"/>
    <tableColumn id="11" name="Department"/>
    <tableColumn id="12" name="Date2"/>
    <tableColumn id="13" name="Completion Date"/>
    <tableColumn id="14" name="Action Item3"/>
    <tableColumn id="15" name="Department4"/>
    <tableColumn id="16" name="Date5"/>
    <tableColumn id="17" name="Completion Date6"/>
    <tableColumn id="18" name="Action Item7"/>
    <tableColumn id="19" name="Department8"/>
    <tableColumn id="20" name="Date9"/>
    <tableColumn id="21" name="Completion Date10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U75" totalsRowShown="0" headerRowDxfId="6">
  <autoFilter ref="A1:U75"/>
  <tableColumns count="21">
    <tableColumn id="1" name="Name"/>
    <tableColumn id="2" name="Rep"/>
    <tableColumn id="3" name="Num"/>
    <tableColumn id="4" name="Entered/Last Modified"/>
    <tableColumn id="5" name="Date"/>
    <tableColumn id="6" name="Ship Date"/>
    <tableColumn id="7" name="Aging"/>
    <tableColumn id="8" name="Amount"/>
    <tableColumn id="9" name="Open Balance"/>
    <tableColumn id="10" name="Action Item"/>
    <tableColumn id="11" name="Department"/>
    <tableColumn id="12" name="Date2"/>
    <tableColumn id="13" name="Completion Date"/>
    <tableColumn id="14" name="Action Item3"/>
    <tableColumn id="15" name="Department4"/>
    <tableColumn id="16" name="Date5"/>
    <tableColumn id="17" name="Completion Date6"/>
    <tableColumn id="18" name="Action Item7"/>
    <tableColumn id="19" name="Department8"/>
    <tableColumn id="20" name="Date9"/>
    <tableColumn id="21" name="Completion Date10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:U57" totalsRowShown="0" headerRowDxfId="5">
  <autoFilter ref="A1:U57"/>
  <tableColumns count="21">
    <tableColumn id="1" name="Name"/>
    <tableColumn id="2" name="Rep"/>
    <tableColumn id="3" name="Num"/>
    <tableColumn id="4" name="Entered/Last Modified"/>
    <tableColumn id="5" name="Date"/>
    <tableColumn id="6" name="Ship Date"/>
    <tableColumn id="7" name="Aging"/>
    <tableColumn id="8" name="Amount"/>
    <tableColumn id="9" name="Open Balance"/>
    <tableColumn id="10" name="Action Item"/>
    <tableColumn id="11" name="Department"/>
    <tableColumn id="12" name="Date2"/>
    <tableColumn id="13" name="Completion Date"/>
    <tableColumn id="14" name="Action Item3"/>
    <tableColumn id="15" name="Department4"/>
    <tableColumn id="16" name="Date5"/>
    <tableColumn id="17" name="Completion Date6"/>
    <tableColumn id="18" name="Action Item7"/>
    <tableColumn id="19" name="Department8"/>
    <tableColumn id="20" name="Date9"/>
    <tableColumn id="21" name="Completion Date10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:U84" totalsRowShown="0" headerRowDxfId="4">
  <autoFilter ref="A1:U84"/>
  <tableColumns count="21">
    <tableColumn id="1" name="Name"/>
    <tableColumn id="2" name="Rep"/>
    <tableColumn id="3" name="Num"/>
    <tableColumn id="4" name="Entered/Last Modified"/>
    <tableColumn id="5" name="Date"/>
    <tableColumn id="6" name="Ship Date"/>
    <tableColumn id="7" name="Aging"/>
    <tableColumn id="8" name="Amount"/>
    <tableColumn id="9" name="Open Balance"/>
    <tableColumn id="10" name="Action Item"/>
    <tableColumn id="11" name="Department"/>
    <tableColumn id="12" name="Date2"/>
    <tableColumn id="13" name="Completion Date"/>
    <tableColumn id="14" name="Action Item3"/>
    <tableColumn id="15" name="Department4"/>
    <tableColumn id="16" name="Date5"/>
    <tableColumn id="17" name="Completion Date6"/>
    <tableColumn id="18" name="Action Item7"/>
    <tableColumn id="19" name="Department8"/>
    <tableColumn id="20" name="Date9"/>
    <tableColumn id="21" name="Completion Date1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workbookViewId="0">
      <pane xSplit="1" ySplit="1" topLeftCell="B123" activePane="bottomRight" state="frozenSplit"/>
      <selection pane="topRight" activeCell="B1" sqref="B1"/>
      <selection pane="bottomLeft" activeCell="A2" sqref="A2"/>
      <selection pane="bottomRight" activeCell="D144" sqref="D144"/>
    </sheetView>
  </sheetViews>
  <sheetFormatPr defaultRowHeight="15" x14ac:dyDescent="0.25"/>
  <cols>
    <col min="1" max="1" width="30.7109375" style="15" customWidth="1"/>
    <col min="2" max="2" width="5.42578125" style="15" bestFit="1" customWidth="1"/>
    <col min="3" max="3" width="5.28515625" style="15" bestFit="1" customWidth="1"/>
    <col min="4" max="4" width="18.5703125" style="15" bestFit="1" customWidth="1"/>
    <col min="5" max="6" width="8.7109375" style="15" bestFit="1" customWidth="1"/>
    <col min="7" max="7" width="5.5703125" style="15" bestFit="1" customWidth="1"/>
    <col min="8" max="8" width="10" style="15" bestFit="1" customWidth="1"/>
    <col min="9" max="9" width="11.5703125" style="15" bestFit="1" customWidth="1"/>
  </cols>
  <sheetData>
    <row r="1" spans="1:9" s="14" customFormat="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</row>
    <row r="2" spans="1:9" ht="15.75" thickTop="1" x14ac:dyDescent="0.25">
      <c r="A2" s="5" t="s">
        <v>9</v>
      </c>
      <c r="B2" s="5" t="s">
        <v>103</v>
      </c>
      <c r="C2" s="5" t="s">
        <v>112</v>
      </c>
      <c r="D2" s="6">
        <v>42081.470821759256</v>
      </c>
      <c r="E2" s="7">
        <v>42072</v>
      </c>
      <c r="F2" s="7">
        <v>42072</v>
      </c>
      <c r="G2" s="8">
        <v>56</v>
      </c>
      <c r="H2" s="9">
        <v>111000</v>
      </c>
      <c r="I2" s="9">
        <v>33300</v>
      </c>
    </row>
    <row r="3" spans="1:9" x14ac:dyDescent="0.25">
      <c r="A3" s="5" t="s">
        <v>10</v>
      </c>
      <c r="B3" s="5" t="s">
        <v>103</v>
      </c>
      <c r="C3" s="5" t="s">
        <v>113</v>
      </c>
      <c r="D3" s="6">
        <v>42089.529826388891</v>
      </c>
      <c r="E3" s="7">
        <v>42089</v>
      </c>
      <c r="F3" s="7">
        <v>42089</v>
      </c>
      <c r="G3" s="8">
        <v>34</v>
      </c>
      <c r="H3" s="9">
        <v>644</v>
      </c>
      <c r="I3" s="9">
        <v>644</v>
      </c>
    </row>
    <row r="4" spans="1:9" x14ac:dyDescent="0.25">
      <c r="A4" s="5" t="s">
        <v>11</v>
      </c>
      <c r="B4" s="5" t="s">
        <v>103</v>
      </c>
      <c r="C4" s="5" t="s">
        <v>114</v>
      </c>
      <c r="D4" s="6">
        <v>42117.523194444446</v>
      </c>
      <c r="E4" s="7">
        <v>42101</v>
      </c>
      <c r="F4" s="7">
        <v>42101</v>
      </c>
      <c r="G4" s="8"/>
      <c r="H4" s="9">
        <v>22875</v>
      </c>
      <c r="I4" s="9">
        <v>6862.5</v>
      </c>
    </row>
    <row r="5" spans="1:9" x14ac:dyDescent="0.25">
      <c r="A5" s="5" t="s">
        <v>12</v>
      </c>
      <c r="B5" s="5" t="s">
        <v>103</v>
      </c>
      <c r="C5" s="5" t="s">
        <v>115</v>
      </c>
      <c r="D5" s="6">
        <v>42104.249826388892</v>
      </c>
      <c r="E5" s="7">
        <v>42102</v>
      </c>
      <c r="F5" s="7">
        <v>42102</v>
      </c>
      <c r="G5" s="8">
        <v>5</v>
      </c>
      <c r="H5" s="9">
        <v>402</v>
      </c>
      <c r="I5" s="9">
        <v>402</v>
      </c>
    </row>
    <row r="6" spans="1:9" x14ac:dyDescent="0.25">
      <c r="A6" s="5" t="s">
        <v>13</v>
      </c>
      <c r="B6" s="5" t="s">
        <v>103</v>
      </c>
      <c r="C6" s="5" t="s">
        <v>116</v>
      </c>
      <c r="D6" s="6">
        <v>42114.574907407405</v>
      </c>
      <c r="E6" s="7">
        <v>42114</v>
      </c>
      <c r="F6" s="7">
        <v>42114</v>
      </c>
      <c r="G6" s="8"/>
      <c r="H6" s="9">
        <v>163</v>
      </c>
      <c r="I6" s="9">
        <v>163</v>
      </c>
    </row>
    <row r="7" spans="1:9" x14ac:dyDescent="0.25">
      <c r="A7" s="5" t="s">
        <v>13</v>
      </c>
      <c r="B7" s="5" t="s">
        <v>103</v>
      </c>
      <c r="C7" s="5" t="s">
        <v>117</v>
      </c>
      <c r="D7" s="6">
        <v>42124.241840277777</v>
      </c>
      <c r="E7" s="7">
        <v>42124</v>
      </c>
      <c r="F7" s="7">
        <v>42125</v>
      </c>
      <c r="G7" s="8"/>
      <c r="H7" s="9">
        <v>1798</v>
      </c>
      <c r="I7" s="9">
        <v>1798</v>
      </c>
    </row>
    <row r="8" spans="1:9" x14ac:dyDescent="0.25">
      <c r="A8" s="5" t="s">
        <v>13</v>
      </c>
      <c r="B8" s="5" t="s">
        <v>103</v>
      </c>
      <c r="C8" s="5" t="s">
        <v>296</v>
      </c>
      <c r="D8" s="6">
        <v>42128.447291666664</v>
      </c>
      <c r="E8" s="7">
        <v>42121</v>
      </c>
      <c r="F8" s="7">
        <v>42121</v>
      </c>
      <c r="G8" s="8"/>
      <c r="H8" s="9">
        <v>163</v>
      </c>
      <c r="I8" s="9">
        <v>163</v>
      </c>
    </row>
    <row r="9" spans="1:9" x14ac:dyDescent="0.25">
      <c r="A9" s="5"/>
      <c r="B9" s="5"/>
      <c r="C9" s="5"/>
      <c r="D9" s="6"/>
      <c r="E9" s="7"/>
      <c r="F9" s="7"/>
      <c r="G9" s="8"/>
      <c r="H9" s="9"/>
      <c r="I9" s="9"/>
    </row>
    <row r="10" spans="1:9" x14ac:dyDescent="0.25">
      <c r="A10" s="5" t="s">
        <v>14</v>
      </c>
      <c r="B10" s="5" t="s">
        <v>104</v>
      </c>
      <c r="C10" s="5" t="s">
        <v>118</v>
      </c>
      <c r="D10" s="6">
        <v>42114.298634259256</v>
      </c>
      <c r="E10" s="7">
        <v>42048</v>
      </c>
      <c r="F10" s="7">
        <v>42048</v>
      </c>
      <c r="G10" s="8">
        <v>80</v>
      </c>
      <c r="H10" s="9">
        <v>87000</v>
      </c>
      <c r="I10" s="9">
        <v>56550</v>
      </c>
    </row>
    <row r="11" spans="1:9" x14ac:dyDescent="0.25">
      <c r="A11" s="5" t="s">
        <v>15</v>
      </c>
      <c r="B11" s="5" t="s">
        <v>104</v>
      </c>
      <c r="C11" s="5" t="s">
        <v>119</v>
      </c>
      <c r="D11" s="6">
        <v>42095.34951388889</v>
      </c>
      <c r="E11" s="7">
        <v>42058</v>
      </c>
      <c r="F11" s="7">
        <v>42058</v>
      </c>
      <c r="G11" s="8">
        <v>52</v>
      </c>
      <c r="H11" s="9">
        <v>74420</v>
      </c>
      <c r="I11" s="9">
        <v>74420</v>
      </c>
    </row>
    <row r="12" spans="1:9" x14ac:dyDescent="0.25">
      <c r="A12" s="5" t="s">
        <v>16</v>
      </c>
      <c r="B12" s="5" t="s">
        <v>104</v>
      </c>
      <c r="C12" s="5" t="s">
        <v>120</v>
      </c>
      <c r="D12" s="6">
        <v>42122.404166666667</v>
      </c>
      <c r="E12" s="7">
        <v>42121</v>
      </c>
      <c r="F12" s="7">
        <v>42142</v>
      </c>
      <c r="G12" s="8"/>
      <c r="H12" s="9">
        <v>2041</v>
      </c>
      <c r="I12" s="9">
        <v>2041</v>
      </c>
    </row>
    <row r="13" spans="1:9" x14ac:dyDescent="0.25">
      <c r="A13" s="5" t="s">
        <v>297</v>
      </c>
      <c r="B13" s="5" t="s">
        <v>104</v>
      </c>
      <c r="C13" s="5" t="s">
        <v>298</v>
      </c>
      <c r="D13" s="6">
        <v>42125.568761574075</v>
      </c>
      <c r="E13" s="7">
        <v>42125</v>
      </c>
      <c r="F13" s="7">
        <v>42129</v>
      </c>
      <c r="G13" s="8"/>
      <c r="H13" s="9">
        <v>3500</v>
      </c>
      <c r="I13" s="9">
        <v>3500</v>
      </c>
    </row>
    <row r="14" spans="1:9" x14ac:dyDescent="0.25">
      <c r="A14" s="5"/>
      <c r="B14" s="5"/>
      <c r="C14" s="5"/>
      <c r="D14" s="6"/>
      <c r="E14" s="7"/>
      <c r="F14" s="7"/>
      <c r="G14" s="8"/>
      <c r="H14" s="9"/>
      <c r="I14" s="9"/>
    </row>
    <row r="15" spans="1:9" x14ac:dyDescent="0.25">
      <c r="A15" s="5" t="s">
        <v>17</v>
      </c>
      <c r="B15" s="5" t="s">
        <v>105</v>
      </c>
      <c r="C15" s="5" t="s">
        <v>121</v>
      </c>
      <c r="D15" s="6">
        <v>42115.578148148146</v>
      </c>
      <c r="E15" s="7">
        <v>41674</v>
      </c>
      <c r="F15" s="7">
        <v>41674</v>
      </c>
      <c r="G15" s="8"/>
      <c r="H15" s="9">
        <v>0</v>
      </c>
      <c r="I15" s="9"/>
    </row>
    <row r="16" spans="1:9" x14ac:dyDescent="0.25">
      <c r="A16" s="5" t="s">
        <v>18</v>
      </c>
      <c r="B16" s="5" t="s">
        <v>105</v>
      </c>
      <c r="C16" s="5" t="s">
        <v>122</v>
      </c>
      <c r="D16" s="6">
        <v>42108.532719907409</v>
      </c>
      <c r="E16" s="7">
        <v>41729</v>
      </c>
      <c r="F16" s="7">
        <v>41729</v>
      </c>
      <c r="G16" s="8">
        <v>399</v>
      </c>
      <c r="H16" s="9">
        <v>0</v>
      </c>
      <c r="I16" s="9">
        <v>-1170.98</v>
      </c>
    </row>
    <row r="17" spans="1:9" x14ac:dyDescent="0.25">
      <c r="A17" s="5" t="s">
        <v>19</v>
      </c>
      <c r="B17" s="5" t="s">
        <v>105</v>
      </c>
      <c r="C17" s="5" t="s">
        <v>123</v>
      </c>
      <c r="D17" s="6">
        <v>42110.388425925928</v>
      </c>
      <c r="E17" s="7">
        <v>41992</v>
      </c>
      <c r="F17" s="7">
        <v>41992</v>
      </c>
      <c r="G17" s="8"/>
      <c r="H17" s="9">
        <v>97693</v>
      </c>
      <c r="I17" s="9">
        <v>54115</v>
      </c>
    </row>
    <row r="18" spans="1:9" x14ac:dyDescent="0.25">
      <c r="A18" s="5" t="s">
        <v>18</v>
      </c>
      <c r="B18" s="5" t="s">
        <v>105</v>
      </c>
      <c r="C18" s="5" t="s">
        <v>124</v>
      </c>
      <c r="D18" s="6">
        <v>42116.365057870367</v>
      </c>
      <c r="E18" s="7">
        <v>42075</v>
      </c>
      <c r="F18" s="7">
        <v>42075</v>
      </c>
      <c r="G18" s="8"/>
      <c r="H18" s="9">
        <v>18450.5</v>
      </c>
      <c r="I18" s="9">
        <v>18450.5</v>
      </c>
    </row>
    <row r="19" spans="1:9" x14ac:dyDescent="0.25">
      <c r="A19" s="5" t="s">
        <v>20</v>
      </c>
      <c r="B19" s="5" t="s">
        <v>105</v>
      </c>
      <c r="C19" s="5" t="s">
        <v>125</v>
      </c>
      <c r="D19" s="6">
        <v>42123.287812499999</v>
      </c>
      <c r="E19" s="7">
        <v>42082</v>
      </c>
      <c r="F19" s="7">
        <v>42129</v>
      </c>
      <c r="G19" s="8"/>
      <c r="H19" s="9">
        <v>2513</v>
      </c>
      <c r="I19" s="9">
        <v>2513</v>
      </c>
    </row>
    <row r="20" spans="1:9" x14ac:dyDescent="0.25">
      <c r="A20" s="5" t="s">
        <v>18</v>
      </c>
      <c r="B20" s="5" t="s">
        <v>105</v>
      </c>
      <c r="C20" s="5" t="s">
        <v>126</v>
      </c>
      <c r="D20" s="6">
        <v>42123.397210648145</v>
      </c>
      <c r="E20" s="7">
        <v>42087</v>
      </c>
      <c r="F20" s="7">
        <v>42087</v>
      </c>
      <c r="G20" s="8"/>
      <c r="H20" s="9">
        <v>0</v>
      </c>
      <c r="I20" s="9"/>
    </row>
    <row r="21" spans="1:9" x14ac:dyDescent="0.25">
      <c r="A21" s="5" t="s">
        <v>21</v>
      </c>
      <c r="B21" s="5" t="s">
        <v>105</v>
      </c>
      <c r="C21" s="5" t="s">
        <v>127</v>
      </c>
      <c r="D21" s="6">
        <v>42116.420474537037</v>
      </c>
      <c r="E21" s="7">
        <v>42087</v>
      </c>
      <c r="F21" s="7">
        <v>42087</v>
      </c>
      <c r="G21" s="8">
        <v>41</v>
      </c>
      <c r="H21" s="9">
        <v>262680.59999999998</v>
      </c>
      <c r="I21" s="9">
        <v>-100347</v>
      </c>
    </row>
    <row r="22" spans="1:9" x14ac:dyDescent="0.25">
      <c r="A22" s="5" t="s">
        <v>22</v>
      </c>
      <c r="B22" s="5" t="s">
        <v>105</v>
      </c>
      <c r="C22" s="5" t="s">
        <v>128</v>
      </c>
      <c r="D22" s="6">
        <v>42116.228206018517</v>
      </c>
      <c r="E22" s="7">
        <v>42095</v>
      </c>
      <c r="F22" s="7">
        <v>42095</v>
      </c>
      <c r="G22" s="8">
        <v>33</v>
      </c>
      <c r="H22" s="9">
        <v>79019</v>
      </c>
      <c r="I22" s="9">
        <v>79019</v>
      </c>
    </row>
    <row r="23" spans="1:9" x14ac:dyDescent="0.25">
      <c r="A23" s="5" t="s">
        <v>23</v>
      </c>
      <c r="B23" s="5" t="s">
        <v>105</v>
      </c>
      <c r="C23" s="5" t="s">
        <v>129</v>
      </c>
      <c r="D23" s="6">
        <v>42122.401238425926</v>
      </c>
      <c r="E23" s="7">
        <v>42119</v>
      </c>
      <c r="F23" s="7">
        <v>42119</v>
      </c>
      <c r="G23" s="8">
        <v>7</v>
      </c>
      <c r="H23" s="9">
        <v>1502.4</v>
      </c>
      <c r="I23" s="9">
        <v>1502.4</v>
      </c>
    </row>
    <row r="24" spans="1:9" x14ac:dyDescent="0.25">
      <c r="A24" s="5" t="s">
        <v>24</v>
      </c>
      <c r="B24" s="5" t="s">
        <v>105</v>
      </c>
      <c r="C24" s="5" t="s">
        <v>130</v>
      </c>
      <c r="D24" s="6">
        <v>42122.404745370368</v>
      </c>
      <c r="E24" s="7">
        <v>42121</v>
      </c>
      <c r="F24" s="7">
        <v>42122</v>
      </c>
      <c r="G24" s="8"/>
      <c r="H24" s="9">
        <v>470</v>
      </c>
      <c r="I24" s="9">
        <v>470</v>
      </c>
    </row>
    <row r="25" spans="1:9" x14ac:dyDescent="0.25">
      <c r="A25" s="5" t="s">
        <v>19</v>
      </c>
      <c r="B25" s="5" t="s">
        <v>105</v>
      </c>
      <c r="C25" s="5" t="s">
        <v>131</v>
      </c>
      <c r="D25" s="6">
        <v>42121.470891203702</v>
      </c>
      <c r="E25" s="7">
        <v>42121</v>
      </c>
      <c r="F25" s="7">
        <v>42191</v>
      </c>
      <c r="G25" s="8">
        <v>7</v>
      </c>
      <c r="H25" s="9">
        <v>97693</v>
      </c>
      <c r="I25" s="9">
        <v>97693</v>
      </c>
    </row>
    <row r="26" spans="1:9" x14ac:dyDescent="0.25">
      <c r="A26" s="5"/>
      <c r="B26" s="5"/>
      <c r="C26" s="5"/>
      <c r="D26" s="6"/>
      <c r="E26" s="7"/>
      <c r="F26" s="7"/>
      <c r="G26" s="8"/>
      <c r="H26" s="9"/>
      <c r="I26" s="9"/>
    </row>
    <row r="27" spans="1:9" x14ac:dyDescent="0.25">
      <c r="A27" s="5" t="s">
        <v>25</v>
      </c>
      <c r="B27" s="5" t="s">
        <v>106</v>
      </c>
      <c r="C27" s="5" t="s">
        <v>132</v>
      </c>
      <c r="D27" s="6">
        <v>41675.471377314818</v>
      </c>
      <c r="E27" s="7">
        <v>41571</v>
      </c>
      <c r="F27" s="7">
        <v>41571</v>
      </c>
      <c r="G27" s="8">
        <v>557</v>
      </c>
      <c r="H27" s="9">
        <v>79653.600000000006</v>
      </c>
      <c r="I27" s="9">
        <v>19913.400000000001</v>
      </c>
    </row>
    <row r="28" spans="1:9" x14ac:dyDescent="0.25">
      <c r="A28" s="5" t="s">
        <v>26</v>
      </c>
      <c r="B28" s="5" t="s">
        <v>106</v>
      </c>
      <c r="C28" s="5" t="s">
        <v>133</v>
      </c>
      <c r="D28" s="6">
        <v>42116.290555555555</v>
      </c>
      <c r="E28" s="7">
        <v>42023</v>
      </c>
      <c r="F28" s="7">
        <v>42023</v>
      </c>
      <c r="G28" s="8"/>
      <c r="H28" s="9">
        <v>0</v>
      </c>
      <c r="I28" s="9"/>
    </row>
    <row r="29" spans="1:9" x14ac:dyDescent="0.25">
      <c r="A29" s="5" t="s">
        <v>27</v>
      </c>
      <c r="B29" s="5" t="s">
        <v>106</v>
      </c>
      <c r="C29" s="5" t="s">
        <v>134</v>
      </c>
      <c r="D29" s="6">
        <v>42103.481782407405</v>
      </c>
      <c r="E29" s="7">
        <v>42040</v>
      </c>
      <c r="F29" s="7">
        <v>42040</v>
      </c>
      <c r="G29" s="8"/>
      <c r="H29" s="9">
        <v>0</v>
      </c>
      <c r="I29" s="9"/>
    </row>
    <row r="30" spans="1:9" x14ac:dyDescent="0.25">
      <c r="A30" s="5" t="s">
        <v>28</v>
      </c>
      <c r="B30" s="5" t="s">
        <v>106</v>
      </c>
      <c r="C30" s="5" t="s">
        <v>135</v>
      </c>
      <c r="D30" s="6">
        <v>42111.536956018521</v>
      </c>
      <c r="E30" s="7">
        <v>42087</v>
      </c>
      <c r="F30" s="7">
        <v>42087</v>
      </c>
      <c r="G30" s="8"/>
      <c r="H30" s="9">
        <v>73440</v>
      </c>
      <c r="I30" s="9">
        <v>23397</v>
      </c>
    </row>
    <row r="31" spans="1:9" x14ac:dyDescent="0.25">
      <c r="A31" s="5" t="s">
        <v>29</v>
      </c>
      <c r="B31" s="5" t="s">
        <v>106</v>
      </c>
      <c r="C31" s="5" t="s">
        <v>136</v>
      </c>
      <c r="D31" s="6">
        <v>42094.542719907404</v>
      </c>
      <c r="E31" s="7">
        <v>42094</v>
      </c>
      <c r="F31" s="7">
        <v>42094</v>
      </c>
      <c r="G31" s="8">
        <v>34</v>
      </c>
      <c r="H31" s="9">
        <v>47892</v>
      </c>
      <c r="I31" s="9">
        <v>21600</v>
      </c>
    </row>
    <row r="32" spans="1:9" x14ac:dyDescent="0.25">
      <c r="A32" s="5" t="s">
        <v>29</v>
      </c>
      <c r="B32" s="5" t="s">
        <v>106</v>
      </c>
      <c r="C32" s="5" t="s">
        <v>137</v>
      </c>
      <c r="D32" s="6">
        <v>42100.246666666666</v>
      </c>
      <c r="E32" s="7">
        <v>42096</v>
      </c>
      <c r="F32" s="7">
        <v>42096</v>
      </c>
      <c r="G32" s="8">
        <v>27</v>
      </c>
      <c r="H32" s="9">
        <v>3270</v>
      </c>
      <c r="I32" s="9">
        <v>3270</v>
      </c>
    </row>
    <row r="33" spans="1:9" x14ac:dyDescent="0.25">
      <c r="A33" s="5" t="s">
        <v>26</v>
      </c>
      <c r="B33" s="5" t="s">
        <v>106</v>
      </c>
      <c r="C33" s="5" t="s">
        <v>138</v>
      </c>
      <c r="D33" s="6">
        <v>42124.542546296296</v>
      </c>
      <c r="E33" s="7">
        <v>42107</v>
      </c>
      <c r="F33" s="7">
        <v>42132</v>
      </c>
      <c r="G33" s="8">
        <v>7</v>
      </c>
      <c r="H33" s="9">
        <v>127040</v>
      </c>
      <c r="I33" s="9">
        <v>50824</v>
      </c>
    </row>
    <row r="34" spans="1:9" x14ac:dyDescent="0.25">
      <c r="A34" s="5" t="s">
        <v>29</v>
      </c>
      <c r="B34" s="5" t="s">
        <v>106</v>
      </c>
      <c r="C34" s="5" t="s">
        <v>139</v>
      </c>
      <c r="D34" s="6">
        <v>42108.276423611111</v>
      </c>
      <c r="E34" s="7">
        <v>42108</v>
      </c>
      <c r="F34" s="7">
        <v>42108</v>
      </c>
      <c r="G34" s="8">
        <v>6</v>
      </c>
      <c r="H34" s="9">
        <v>6540</v>
      </c>
      <c r="I34" s="9">
        <v>6540</v>
      </c>
    </row>
    <row r="35" spans="1:9" x14ac:dyDescent="0.25">
      <c r="A35" s="5" t="s">
        <v>30</v>
      </c>
      <c r="B35" s="5" t="s">
        <v>106</v>
      </c>
      <c r="C35" s="5" t="s">
        <v>140</v>
      </c>
      <c r="D35" s="6">
        <v>42109.369212962964</v>
      </c>
      <c r="E35" s="7">
        <v>42108</v>
      </c>
      <c r="F35" s="7">
        <v>42108</v>
      </c>
      <c r="G35" s="8">
        <v>6</v>
      </c>
      <c r="H35" s="9">
        <v>7420.93</v>
      </c>
      <c r="I35" s="9">
        <v>7420.93</v>
      </c>
    </row>
    <row r="36" spans="1:9" x14ac:dyDescent="0.25">
      <c r="A36" s="5" t="s">
        <v>31</v>
      </c>
      <c r="B36" s="5" t="s">
        <v>106</v>
      </c>
      <c r="C36" s="5" t="s">
        <v>141</v>
      </c>
      <c r="D36" s="6">
        <v>42123.290173611109</v>
      </c>
      <c r="E36" s="7">
        <v>42109</v>
      </c>
      <c r="F36" s="7">
        <v>42128</v>
      </c>
      <c r="G36" s="8">
        <v>17</v>
      </c>
      <c r="H36" s="9">
        <v>10906.56</v>
      </c>
      <c r="I36" s="9">
        <v>10906.56</v>
      </c>
    </row>
    <row r="37" spans="1:9" x14ac:dyDescent="0.25">
      <c r="A37" s="5" t="s">
        <v>29</v>
      </c>
      <c r="B37" s="5" t="s">
        <v>106</v>
      </c>
      <c r="C37" s="5" t="s">
        <v>142</v>
      </c>
      <c r="D37" s="6">
        <v>42109.572951388887</v>
      </c>
      <c r="E37" s="7">
        <v>42109</v>
      </c>
      <c r="F37" s="7">
        <v>42109</v>
      </c>
      <c r="G37" s="8">
        <v>4</v>
      </c>
      <c r="H37" s="9">
        <v>3600</v>
      </c>
      <c r="I37" s="9">
        <v>3600</v>
      </c>
    </row>
    <row r="38" spans="1:9" x14ac:dyDescent="0.25">
      <c r="A38" s="5" t="s">
        <v>32</v>
      </c>
      <c r="B38" s="5" t="s">
        <v>106</v>
      </c>
      <c r="C38" s="5" t="s">
        <v>143</v>
      </c>
      <c r="D38" s="6">
        <v>42110.526597222219</v>
      </c>
      <c r="E38" s="7">
        <v>42110</v>
      </c>
      <c r="F38" s="7">
        <v>42110</v>
      </c>
      <c r="G38" s="8">
        <v>17</v>
      </c>
      <c r="H38" s="9">
        <v>1648.8</v>
      </c>
      <c r="I38" s="9">
        <v>1648.8</v>
      </c>
    </row>
    <row r="39" spans="1:9" x14ac:dyDescent="0.25">
      <c r="A39" s="5" t="s">
        <v>33</v>
      </c>
      <c r="B39" s="5" t="s">
        <v>106</v>
      </c>
      <c r="C39" s="5" t="s">
        <v>144</v>
      </c>
      <c r="D39" s="6">
        <v>42114.457557870373</v>
      </c>
      <c r="E39" s="7">
        <v>42111</v>
      </c>
      <c r="F39" s="7">
        <v>42111</v>
      </c>
      <c r="G39" s="8"/>
      <c r="H39" s="9">
        <v>11234</v>
      </c>
      <c r="I39" s="9">
        <v>7863.8</v>
      </c>
    </row>
    <row r="40" spans="1:9" x14ac:dyDescent="0.25">
      <c r="A40" s="5" t="s">
        <v>34</v>
      </c>
      <c r="B40" s="5" t="s">
        <v>106</v>
      </c>
      <c r="C40" s="5" t="s">
        <v>145</v>
      </c>
      <c r="D40" s="6">
        <v>42115.380023148151</v>
      </c>
      <c r="E40" s="7">
        <v>42114</v>
      </c>
      <c r="F40" s="7">
        <v>42114</v>
      </c>
      <c r="G40" s="8"/>
      <c r="H40" s="9">
        <v>4865</v>
      </c>
      <c r="I40" s="9">
        <v>4865</v>
      </c>
    </row>
    <row r="41" spans="1:9" x14ac:dyDescent="0.25">
      <c r="A41" s="5" t="s">
        <v>35</v>
      </c>
      <c r="B41" s="5" t="s">
        <v>106</v>
      </c>
      <c r="C41" s="5" t="s">
        <v>146</v>
      </c>
      <c r="D41" s="6">
        <v>42115.583599537036</v>
      </c>
      <c r="E41" s="7">
        <v>42115</v>
      </c>
      <c r="F41" s="7">
        <v>42115</v>
      </c>
      <c r="G41" s="8">
        <v>12</v>
      </c>
      <c r="H41" s="9">
        <v>15373</v>
      </c>
      <c r="I41" s="9">
        <v>15373</v>
      </c>
    </row>
    <row r="42" spans="1:9" x14ac:dyDescent="0.25">
      <c r="A42" s="5" t="s">
        <v>34</v>
      </c>
      <c r="B42" s="5" t="s">
        <v>106</v>
      </c>
      <c r="C42" s="5" t="s">
        <v>147</v>
      </c>
      <c r="D42" s="6">
        <v>42117.406493055554</v>
      </c>
      <c r="E42" s="7">
        <v>42117</v>
      </c>
      <c r="F42" s="7">
        <v>42117</v>
      </c>
      <c r="G42" s="8">
        <v>5</v>
      </c>
      <c r="H42" s="9">
        <v>1560</v>
      </c>
      <c r="I42" s="9">
        <v>1560</v>
      </c>
    </row>
    <row r="43" spans="1:9" x14ac:dyDescent="0.25">
      <c r="A43" s="5" t="s">
        <v>33</v>
      </c>
      <c r="B43" s="5" t="s">
        <v>106</v>
      </c>
      <c r="C43" s="5" t="s">
        <v>148</v>
      </c>
      <c r="D43" s="6">
        <v>42124.488009259258</v>
      </c>
      <c r="E43" s="7">
        <v>42124</v>
      </c>
      <c r="F43" s="7">
        <v>42125</v>
      </c>
      <c r="G43" s="8"/>
      <c r="H43" s="9">
        <v>1207.8</v>
      </c>
      <c r="I43" s="9">
        <v>1207.8</v>
      </c>
    </row>
    <row r="44" spans="1:9" x14ac:dyDescent="0.25">
      <c r="A44" s="5"/>
      <c r="B44" s="5"/>
      <c r="C44" s="5"/>
      <c r="D44" s="6"/>
      <c r="E44" s="7"/>
      <c r="F44" s="7"/>
      <c r="G44" s="8"/>
      <c r="H44" s="9"/>
      <c r="I44" s="9"/>
    </row>
    <row r="45" spans="1:9" x14ac:dyDescent="0.25">
      <c r="A45" s="5" t="s">
        <v>36</v>
      </c>
      <c r="B45" s="5" t="s">
        <v>107</v>
      </c>
      <c r="C45" s="5" t="s">
        <v>149</v>
      </c>
      <c r="D45" s="6">
        <v>42121.839571759258</v>
      </c>
      <c r="E45" s="7">
        <v>41760</v>
      </c>
      <c r="F45" s="7">
        <v>41759</v>
      </c>
      <c r="G45" s="8">
        <v>338</v>
      </c>
      <c r="H45" s="9">
        <v>63869</v>
      </c>
      <c r="I45" s="9">
        <v>63869</v>
      </c>
    </row>
    <row r="46" spans="1:9" x14ac:dyDescent="0.25">
      <c r="A46" s="5" t="s">
        <v>37</v>
      </c>
      <c r="B46" s="5" t="s">
        <v>107</v>
      </c>
      <c r="C46" s="5" t="s">
        <v>150</v>
      </c>
      <c r="D46" s="6">
        <v>42128.319247685184</v>
      </c>
      <c r="E46" s="7">
        <v>41800</v>
      </c>
      <c r="F46" s="7">
        <v>42219</v>
      </c>
      <c r="G46" s="8">
        <v>328</v>
      </c>
      <c r="H46" s="9">
        <v>92830</v>
      </c>
      <c r="I46" s="9">
        <v>92830</v>
      </c>
    </row>
    <row r="47" spans="1:9" x14ac:dyDescent="0.25">
      <c r="A47" s="5" t="s">
        <v>38</v>
      </c>
      <c r="B47" s="5" t="s">
        <v>107</v>
      </c>
      <c r="C47" s="5" t="s">
        <v>151</v>
      </c>
      <c r="D47" s="6">
        <v>42128.344131944446</v>
      </c>
      <c r="E47" s="7">
        <v>42066</v>
      </c>
      <c r="F47" s="7">
        <v>42158</v>
      </c>
      <c r="G47" s="8"/>
      <c r="H47" s="9">
        <v>62442</v>
      </c>
      <c r="I47" s="9">
        <v>62442</v>
      </c>
    </row>
    <row r="48" spans="1:9" x14ac:dyDescent="0.25">
      <c r="A48" s="5" t="s">
        <v>39</v>
      </c>
      <c r="B48" s="5" t="s">
        <v>107</v>
      </c>
      <c r="C48" s="5" t="s">
        <v>152</v>
      </c>
      <c r="D48" s="6">
        <v>42124.336273148147</v>
      </c>
      <c r="E48" s="7">
        <v>42124</v>
      </c>
      <c r="F48" s="7">
        <v>42128</v>
      </c>
      <c r="G48" s="8"/>
      <c r="H48" s="9">
        <v>4483</v>
      </c>
      <c r="I48" s="9">
        <v>4483</v>
      </c>
    </row>
    <row r="49" spans="1:9" x14ac:dyDescent="0.25">
      <c r="A49" s="5"/>
      <c r="B49" s="5"/>
      <c r="C49" s="5"/>
      <c r="D49" s="6"/>
      <c r="E49" s="7"/>
      <c r="F49" s="7"/>
      <c r="G49" s="8"/>
      <c r="H49" s="9"/>
      <c r="I49" s="9"/>
    </row>
    <row r="50" spans="1:9" x14ac:dyDescent="0.25">
      <c r="A50" s="5" t="s">
        <v>40</v>
      </c>
      <c r="B50" s="5" t="s">
        <v>108</v>
      </c>
      <c r="C50" s="5" t="s">
        <v>153</v>
      </c>
      <c r="D50" s="6">
        <v>42121.840115740742</v>
      </c>
      <c r="E50" s="7">
        <v>41471</v>
      </c>
      <c r="F50" s="7">
        <v>41471</v>
      </c>
      <c r="G50" s="8"/>
      <c r="H50" s="9">
        <v>0</v>
      </c>
      <c r="I50" s="9"/>
    </row>
    <row r="51" spans="1:9" x14ac:dyDescent="0.25">
      <c r="A51" s="5" t="s">
        <v>41</v>
      </c>
      <c r="B51" s="5" t="s">
        <v>108</v>
      </c>
      <c r="C51" s="5" t="s">
        <v>154</v>
      </c>
      <c r="D51" s="6">
        <v>42121.840462962966</v>
      </c>
      <c r="E51" s="7">
        <v>41708</v>
      </c>
      <c r="F51" s="7">
        <v>41708</v>
      </c>
      <c r="G51" s="8"/>
      <c r="H51" s="9">
        <v>0</v>
      </c>
      <c r="I51" s="9"/>
    </row>
    <row r="52" spans="1:9" x14ac:dyDescent="0.25">
      <c r="A52" s="5" t="s">
        <v>41</v>
      </c>
      <c r="B52" s="5" t="s">
        <v>108</v>
      </c>
      <c r="C52" s="5" t="s">
        <v>155</v>
      </c>
      <c r="D52" s="6">
        <v>42121.840879629628</v>
      </c>
      <c r="E52" s="7">
        <v>41708</v>
      </c>
      <c r="F52" s="7">
        <v>41708</v>
      </c>
      <c r="G52" s="8"/>
      <c r="H52" s="9">
        <v>0</v>
      </c>
      <c r="I52" s="9"/>
    </row>
    <row r="53" spans="1:9" x14ac:dyDescent="0.25">
      <c r="A53" s="5" t="s">
        <v>40</v>
      </c>
      <c r="B53" s="5" t="s">
        <v>108</v>
      </c>
      <c r="C53" s="5" t="s">
        <v>156</v>
      </c>
      <c r="D53" s="6">
        <v>42034.282951388886</v>
      </c>
      <c r="E53" s="7">
        <v>41754</v>
      </c>
      <c r="F53" s="7">
        <v>41754</v>
      </c>
      <c r="G53" s="8"/>
      <c r="H53" s="9">
        <v>0</v>
      </c>
      <c r="I53" s="9"/>
    </row>
    <row r="54" spans="1:9" x14ac:dyDescent="0.25">
      <c r="A54" s="5" t="s">
        <v>42</v>
      </c>
      <c r="B54" s="5" t="s">
        <v>108</v>
      </c>
      <c r="C54" s="5" t="s">
        <v>157</v>
      </c>
      <c r="D54" s="6">
        <v>42122.308564814812</v>
      </c>
      <c r="E54" s="7">
        <v>41789</v>
      </c>
      <c r="F54" s="7">
        <v>41789</v>
      </c>
      <c r="G54" s="8"/>
      <c r="H54" s="9">
        <v>0</v>
      </c>
      <c r="I54" s="9"/>
    </row>
    <row r="55" spans="1:9" x14ac:dyDescent="0.25">
      <c r="A55" s="5" t="s">
        <v>43</v>
      </c>
      <c r="B55" s="5" t="s">
        <v>108</v>
      </c>
      <c r="C55" s="5" t="s">
        <v>158</v>
      </c>
      <c r="D55" s="6">
        <v>42104.346678240741</v>
      </c>
      <c r="E55" s="7">
        <v>41789</v>
      </c>
      <c r="F55" s="7">
        <v>41789</v>
      </c>
      <c r="G55" s="8"/>
      <c r="H55" s="9">
        <v>0</v>
      </c>
      <c r="I55" s="9"/>
    </row>
    <row r="56" spans="1:9" x14ac:dyDescent="0.25">
      <c r="A56" s="5" t="s">
        <v>44</v>
      </c>
      <c r="B56" s="5" t="s">
        <v>108</v>
      </c>
      <c r="C56" s="5" t="s">
        <v>159</v>
      </c>
      <c r="D56" s="6">
        <v>42089.508634259262</v>
      </c>
      <c r="E56" s="7">
        <v>41940</v>
      </c>
      <c r="F56" s="7">
        <v>41940</v>
      </c>
      <c r="G56" s="8"/>
      <c r="H56" s="9">
        <v>0</v>
      </c>
      <c r="I56" s="9"/>
    </row>
    <row r="57" spans="1:9" x14ac:dyDescent="0.25">
      <c r="A57" s="5" t="s">
        <v>45</v>
      </c>
      <c r="B57" s="5" t="s">
        <v>108</v>
      </c>
      <c r="C57" s="5" t="s">
        <v>160</v>
      </c>
      <c r="D57" s="6">
        <v>41976.369884259257</v>
      </c>
      <c r="E57" s="7">
        <v>41947</v>
      </c>
      <c r="F57" s="7">
        <v>41947</v>
      </c>
      <c r="G57" s="8"/>
      <c r="H57" s="9">
        <v>0</v>
      </c>
      <c r="I57" s="9"/>
    </row>
    <row r="58" spans="1:9" x14ac:dyDescent="0.25">
      <c r="A58" s="5" t="s">
        <v>46</v>
      </c>
      <c r="B58" s="5" t="s">
        <v>108</v>
      </c>
      <c r="C58" s="5" t="s">
        <v>161</v>
      </c>
      <c r="D58" s="6">
        <v>42123.305520833332</v>
      </c>
      <c r="E58" s="7">
        <v>41948</v>
      </c>
      <c r="F58" s="7">
        <v>42186</v>
      </c>
      <c r="G58" s="8">
        <v>88</v>
      </c>
      <c r="H58" s="9">
        <v>366183</v>
      </c>
      <c r="I58" s="9">
        <v>109854.9</v>
      </c>
    </row>
    <row r="59" spans="1:9" x14ac:dyDescent="0.25">
      <c r="A59" s="5" t="s">
        <v>47</v>
      </c>
      <c r="B59" s="5" t="s">
        <v>108</v>
      </c>
      <c r="C59" s="5" t="s">
        <v>162</v>
      </c>
      <c r="D59" s="6">
        <v>41962.364733796298</v>
      </c>
      <c r="E59" s="7">
        <v>41960</v>
      </c>
      <c r="F59" s="7">
        <v>41960</v>
      </c>
      <c r="G59" s="8"/>
      <c r="H59" s="9">
        <v>0</v>
      </c>
      <c r="I59" s="9"/>
    </row>
    <row r="60" spans="1:9" x14ac:dyDescent="0.25">
      <c r="A60" s="5" t="s">
        <v>48</v>
      </c>
      <c r="B60" s="5" t="s">
        <v>108</v>
      </c>
      <c r="C60" s="5" t="s">
        <v>163</v>
      </c>
      <c r="D60" s="6">
        <v>42060.352118055554</v>
      </c>
      <c r="E60" s="7">
        <v>42020</v>
      </c>
      <c r="F60" s="7">
        <v>42020</v>
      </c>
      <c r="G60" s="8"/>
      <c r="H60" s="9">
        <v>0</v>
      </c>
      <c r="I60" s="9"/>
    </row>
    <row r="61" spans="1:9" x14ac:dyDescent="0.25">
      <c r="A61" s="5" t="s">
        <v>49</v>
      </c>
      <c r="B61" s="5" t="s">
        <v>108</v>
      </c>
      <c r="C61" s="5" t="s">
        <v>164</v>
      </c>
      <c r="D61" s="6">
        <v>42121.535856481481</v>
      </c>
      <c r="E61" s="7">
        <v>42026</v>
      </c>
      <c r="F61" s="7">
        <v>42026</v>
      </c>
      <c r="G61" s="8">
        <v>87</v>
      </c>
      <c r="H61" s="9">
        <v>34467.03</v>
      </c>
      <c r="I61" s="9">
        <v>3288</v>
      </c>
    </row>
    <row r="62" spans="1:9" x14ac:dyDescent="0.25">
      <c r="A62" s="5" t="s">
        <v>50</v>
      </c>
      <c r="B62" s="5" t="s">
        <v>108</v>
      </c>
      <c r="C62" s="5" t="s">
        <v>165</v>
      </c>
      <c r="D62" s="6">
        <v>42066.555821759262</v>
      </c>
      <c r="E62" s="7">
        <v>42046</v>
      </c>
      <c r="F62" s="7">
        <v>42046</v>
      </c>
      <c r="G62" s="8">
        <v>52</v>
      </c>
      <c r="H62" s="9">
        <v>32791.5</v>
      </c>
      <c r="I62" s="9">
        <v>32791.5</v>
      </c>
    </row>
    <row r="63" spans="1:9" x14ac:dyDescent="0.25">
      <c r="A63" s="5" t="s">
        <v>51</v>
      </c>
      <c r="B63" s="5" t="s">
        <v>108</v>
      </c>
      <c r="C63" s="5" t="s">
        <v>166</v>
      </c>
      <c r="D63" s="6">
        <v>42103.382187499999</v>
      </c>
      <c r="E63" s="7">
        <v>42054</v>
      </c>
      <c r="F63" s="7">
        <v>42054</v>
      </c>
      <c r="G63" s="8"/>
      <c r="H63" s="9">
        <v>0</v>
      </c>
      <c r="I63" s="9"/>
    </row>
    <row r="64" spans="1:9" x14ac:dyDescent="0.25">
      <c r="A64" s="5" t="s">
        <v>52</v>
      </c>
      <c r="B64" s="5" t="s">
        <v>108</v>
      </c>
      <c r="C64" s="5" t="s">
        <v>167</v>
      </c>
      <c r="D64" s="6">
        <v>42058.585844907408</v>
      </c>
      <c r="E64" s="7">
        <v>42058</v>
      </c>
      <c r="F64" s="7">
        <v>42058</v>
      </c>
      <c r="G64" s="8">
        <v>70</v>
      </c>
      <c r="H64" s="9">
        <v>789</v>
      </c>
      <c r="I64" s="9">
        <v>789</v>
      </c>
    </row>
    <row r="65" spans="1:9" x14ac:dyDescent="0.25">
      <c r="A65" s="5" t="s">
        <v>53</v>
      </c>
      <c r="B65" s="5" t="s">
        <v>108</v>
      </c>
      <c r="C65" s="5" t="s">
        <v>168</v>
      </c>
      <c r="D65" s="6">
        <v>42062.576886574076</v>
      </c>
      <c r="E65" s="7">
        <v>42062</v>
      </c>
      <c r="F65" s="7">
        <v>42062</v>
      </c>
      <c r="G65" s="8">
        <v>8</v>
      </c>
      <c r="H65" s="9">
        <v>6909</v>
      </c>
      <c r="I65" s="9">
        <v>6909</v>
      </c>
    </row>
    <row r="66" spans="1:9" x14ac:dyDescent="0.25">
      <c r="A66" s="5" t="s">
        <v>54</v>
      </c>
      <c r="B66" s="5" t="s">
        <v>108</v>
      </c>
      <c r="C66" s="5" t="s">
        <v>169</v>
      </c>
      <c r="D66" s="6">
        <v>42125.491053240738</v>
      </c>
      <c r="E66" s="7">
        <v>42082</v>
      </c>
      <c r="F66" s="7">
        <v>42082</v>
      </c>
      <c r="G66" s="8">
        <v>38</v>
      </c>
      <c r="H66" s="9">
        <v>14800</v>
      </c>
      <c r="I66" s="9">
        <v>14800</v>
      </c>
    </row>
    <row r="67" spans="1:9" x14ac:dyDescent="0.25">
      <c r="A67" s="5" t="s">
        <v>55</v>
      </c>
      <c r="B67" s="5" t="s">
        <v>108</v>
      </c>
      <c r="C67" s="5" t="s">
        <v>170</v>
      </c>
      <c r="D67" s="6">
        <v>42111.562314814815</v>
      </c>
      <c r="E67" s="7">
        <v>42094</v>
      </c>
      <c r="F67" s="7">
        <v>42094</v>
      </c>
      <c r="G67" s="8"/>
      <c r="H67" s="9">
        <v>6213</v>
      </c>
      <c r="I67" s="9">
        <v>1863.9</v>
      </c>
    </row>
    <row r="68" spans="1:9" x14ac:dyDescent="0.25">
      <c r="A68" s="5" t="s">
        <v>51</v>
      </c>
      <c r="B68" s="5" t="s">
        <v>108</v>
      </c>
      <c r="C68" s="5" t="s">
        <v>171</v>
      </c>
      <c r="D68" s="6">
        <v>42102.561851851853</v>
      </c>
      <c r="E68" s="7">
        <v>42100</v>
      </c>
      <c r="F68" s="7">
        <v>42100</v>
      </c>
      <c r="G68" s="8"/>
      <c r="H68" s="9">
        <v>0</v>
      </c>
      <c r="I68" s="9"/>
    </row>
    <row r="69" spans="1:9" x14ac:dyDescent="0.25">
      <c r="A69" s="5" t="s">
        <v>54</v>
      </c>
      <c r="B69" s="5" t="s">
        <v>108</v>
      </c>
      <c r="C69" s="5" t="s">
        <v>172</v>
      </c>
      <c r="D69" s="6">
        <v>42103.304560185185</v>
      </c>
      <c r="E69" s="7">
        <v>42101</v>
      </c>
      <c r="F69" s="7">
        <v>42101</v>
      </c>
      <c r="G69" s="8"/>
      <c r="H69" s="9">
        <v>0</v>
      </c>
      <c r="I69" s="9"/>
    </row>
    <row r="70" spans="1:9" x14ac:dyDescent="0.25">
      <c r="A70" s="5" t="s">
        <v>44</v>
      </c>
      <c r="B70" s="5" t="s">
        <v>108</v>
      </c>
      <c r="C70" s="5" t="s">
        <v>173</v>
      </c>
      <c r="D70" s="6">
        <v>42108.546689814815</v>
      </c>
      <c r="E70" s="7">
        <v>42108</v>
      </c>
      <c r="F70" s="7">
        <v>42108</v>
      </c>
      <c r="G70" s="8"/>
      <c r="H70" s="9">
        <v>0</v>
      </c>
      <c r="I70" s="9"/>
    </row>
    <row r="71" spans="1:9" x14ac:dyDescent="0.25">
      <c r="A71" s="5" t="s">
        <v>51</v>
      </c>
      <c r="B71" s="5" t="s">
        <v>108</v>
      </c>
      <c r="C71" s="5" t="s">
        <v>174</v>
      </c>
      <c r="D71" s="6">
        <v>42115.281226851854</v>
      </c>
      <c r="E71" s="7">
        <v>42110</v>
      </c>
      <c r="F71" s="7">
        <v>42110</v>
      </c>
      <c r="G71" s="8"/>
      <c r="H71" s="9">
        <v>932</v>
      </c>
      <c r="I71" s="9">
        <v>466</v>
      </c>
    </row>
    <row r="72" spans="1:9" x14ac:dyDescent="0.25">
      <c r="A72" s="5" t="s">
        <v>56</v>
      </c>
      <c r="B72" s="5" t="s">
        <v>108</v>
      </c>
      <c r="C72" s="5" t="s">
        <v>175</v>
      </c>
      <c r="D72" s="6">
        <v>42115.474502314813</v>
      </c>
      <c r="E72" s="7">
        <v>42114</v>
      </c>
      <c r="F72" s="7">
        <v>42114</v>
      </c>
      <c r="G72" s="8"/>
      <c r="H72" s="9">
        <v>0</v>
      </c>
      <c r="I72" s="9"/>
    </row>
    <row r="73" spans="1:9" x14ac:dyDescent="0.25">
      <c r="A73" s="5" t="s">
        <v>57</v>
      </c>
      <c r="B73" s="5" t="s">
        <v>108</v>
      </c>
      <c r="C73" s="5" t="s">
        <v>176</v>
      </c>
      <c r="D73" s="6">
        <v>42117.341180555559</v>
      </c>
      <c r="E73" s="7">
        <v>42115</v>
      </c>
      <c r="F73" s="7">
        <v>42115</v>
      </c>
      <c r="G73" s="8"/>
      <c r="H73" s="9">
        <v>38221</v>
      </c>
      <c r="I73" s="9">
        <v>19110.5</v>
      </c>
    </row>
    <row r="74" spans="1:9" x14ac:dyDescent="0.25">
      <c r="A74" s="5" t="s">
        <v>58</v>
      </c>
      <c r="B74" s="5" t="s">
        <v>108</v>
      </c>
      <c r="C74" s="5" t="s">
        <v>177</v>
      </c>
      <c r="D74" s="6">
        <v>42116.301747685182</v>
      </c>
      <c r="E74" s="7">
        <v>41634</v>
      </c>
      <c r="F74" s="7">
        <v>41634</v>
      </c>
      <c r="G74" s="8">
        <v>494</v>
      </c>
      <c r="H74" s="9">
        <v>55957</v>
      </c>
      <c r="I74" s="9">
        <v>55957</v>
      </c>
    </row>
    <row r="75" spans="1:9" x14ac:dyDescent="0.25">
      <c r="A75" s="5" t="s">
        <v>54</v>
      </c>
      <c r="B75" s="5" t="s">
        <v>108</v>
      </c>
      <c r="C75" s="5" t="s">
        <v>178</v>
      </c>
      <c r="D75" s="6">
        <v>42116.437071759261</v>
      </c>
      <c r="E75" s="7">
        <v>42116</v>
      </c>
      <c r="F75" s="7">
        <v>42116</v>
      </c>
      <c r="G75" s="8"/>
      <c r="H75" s="9">
        <v>13129</v>
      </c>
      <c r="I75" s="9">
        <v>13129</v>
      </c>
    </row>
    <row r="76" spans="1:9" x14ac:dyDescent="0.25">
      <c r="A76" s="5" t="s">
        <v>59</v>
      </c>
      <c r="B76" s="5" t="s">
        <v>108</v>
      </c>
      <c r="C76" s="5" t="s">
        <v>179</v>
      </c>
      <c r="D76" s="6">
        <v>42116.565671296295</v>
      </c>
      <c r="E76" s="7">
        <v>42116</v>
      </c>
      <c r="F76" s="7">
        <v>42116</v>
      </c>
      <c r="G76" s="8">
        <v>12</v>
      </c>
      <c r="H76" s="9">
        <v>258</v>
      </c>
      <c r="I76" s="9">
        <v>258</v>
      </c>
    </row>
    <row r="77" spans="1:9" x14ac:dyDescent="0.25">
      <c r="A77" s="5" t="s">
        <v>60</v>
      </c>
      <c r="B77" s="5" t="s">
        <v>108</v>
      </c>
      <c r="C77" s="5" t="s">
        <v>180</v>
      </c>
      <c r="D77" s="6">
        <v>42117.401377314818</v>
      </c>
      <c r="E77" s="7">
        <v>42117</v>
      </c>
      <c r="F77" s="7">
        <v>42117</v>
      </c>
      <c r="G77" s="8">
        <v>10</v>
      </c>
      <c r="H77" s="9">
        <v>1927</v>
      </c>
      <c r="I77" s="9">
        <v>1927</v>
      </c>
    </row>
    <row r="78" spans="1:9" x14ac:dyDescent="0.25">
      <c r="A78" s="5" t="s">
        <v>61</v>
      </c>
      <c r="B78" s="5" t="s">
        <v>108</v>
      </c>
      <c r="C78" s="5" t="s">
        <v>181</v>
      </c>
      <c r="D78" s="6">
        <v>42123.222928240742</v>
      </c>
      <c r="E78" s="7">
        <v>42123</v>
      </c>
      <c r="F78" s="7">
        <v>42124</v>
      </c>
      <c r="G78" s="8"/>
      <c r="H78" s="9">
        <v>2566</v>
      </c>
      <c r="I78" s="9">
        <v>2566</v>
      </c>
    </row>
    <row r="79" spans="1:9" x14ac:dyDescent="0.25">
      <c r="A79" s="5" t="s">
        <v>62</v>
      </c>
      <c r="B79" s="5" t="s">
        <v>108</v>
      </c>
      <c r="C79" s="5" t="s">
        <v>182</v>
      </c>
      <c r="D79" s="6">
        <v>42123.376319444447</v>
      </c>
      <c r="E79" s="7">
        <v>42123</v>
      </c>
      <c r="F79" s="7">
        <v>42123</v>
      </c>
      <c r="G79" s="8">
        <v>5</v>
      </c>
      <c r="H79" s="9">
        <v>319</v>
      </c>
      <c r="I79" s="9">
        <v>319</v>
      </c>
    </row>
    <row r="80" spans="1:9" x14ac:dyDescent="0.25">
      <c r="A80" s="5" t="s">
        <v>51</v>
      </c>
      <c r="B80" s="5" t="s">
        <v>108</v>
      </c>
      <c r="C80" s="5" t="s">
        <v>183</v>
      </c>
      <c r="D80" s="6">
        <v>42123.51971064815</v>
      </c>
      <c r="E80" s="7">
        <v>42123</v>
      </c>
      <c r="F80" s="7">
        <v>42158</v>
      </c>
      <c r="G80" s="8"/>
      <c r="H80" s="9">
        <v>160</v>
      </c>
      <c r="I80" s="9">
        <v>160</v>
      </c>
    </row>
    <row r="81" spans="1:9" x14ac:dyDescent="0.25">
      <c r="A81" s="5" t="s">
        <v>63</v>
      </c>
      <c r="B81" s="5" t="s">
        <v>108</v>
      </c>
      <c r="C81" s="5" t="s">
        <v>184</v>
      </c>
      <c r="D81" s="6">
        <v>42124.281030092592</v>
      </c>
      <c r="E81" s="7">
        <v>42124</v>
      </c>
      <c r="F81" s="7">
        <v>42124</v>
      </c>
      <c r="G81" s="8">
        <v>4</v>
      </c>
      <c r="H81" s="9">
        <v>1410</v>
      </c>
      <c r="I81" s="9">
        <v>1410</v>
      </c>
    </row>
    <row r="82" spans="1:9" x14ac:dyDescent="0.25">
      <c r="A82" s="5" t="s">
        <v>64</v>
      </c>
      <c r="B82" s="5" t="s">
        <v>108</v>
      </c>
      <c r="C82" s="5" t="s">
        <v>185</v>
      </c>
      <c r="D82" s="6">
        <v>42124.345150462963</v>
      </c>
      <c r="E82" s="7">
        <v>42124</v>
      </c>
      <c r="F82" s="7">
        <v>42128</v>
      </c>
      <c r="G82" s="8"/>
      <c r="H82" s="9">
        <v>420</v>
      </c>
      <c r="I82" s="9">
        <v>420</v>
      </c>
    </row>
    <row r="83" spans="1:9" x14ac:dyDescent="0.25">
      <c r="A83" s="5" t="s">
        <v>61</v>
      </c>
      <c r="B83" s="5" t="s">
        <v>108</v>
      </c>
      <c r="C83" s="5" t="s">
        <v>186</v>
      </c>
      <c r="D83" s="6">
        <v>42124.409317129626</v>
      </c>
      <c r="E83" s="7">
        <v>42124</v>
      </c>
      <c r="F83" s="7">
        <v>42100</v>
      </c>
      <c r="G83" s="8"/>
      <c r="H83" s="9">
        <v>7498</v>
      </c>
      <c r="I83" s="9">
        <v>7498</v>
      </c>
    </row>
    <row r="84" spans="1:9" x14ac:dyDescent="0.25">
      <c r="A84" s="5" t="s">
        <v>61</v>
      </c>
      <c r="B84" s="5" t="s">
        <v>108</v>
      </c>
      <c r="C84" s="5" t="s">
        <v>187</v>
      </c>
      <c r="D84" s="6">
        <v>42124.546782407408</v>
      </c>
      <c r="E84" s="7">
        <v>42124</v>
      </c>
      <c r="F84" s="7">
        <v>42128</v>
      </c>
      <c r="G84" s="8"/>
      <c r="H84" s="9">
        <v>3585</v>
      </c>
      <c r="I84" s="9">
        <v>3585</v>
      </c>
    </row>
    <row r="85" spans="1:9" x14ac:dyDescent="0.25">
      <c r="A85" s="5" t="s">
        <v>299</v>
      </c>
      <c r="B85" s="5" t="s">
        <v>108</v>
      </c>
      <c r="C85" s="5" t="s">
        <v>300</v>
      </c>
      <c r="D85" s="6">
        <v>42125.554618055554</v>
      </c>
      <c r="E85" s="7">
        <v>42125</v>
      </c>
      <c r="F85" s="7">
        <v>42181</v>
      </c>
      <c r="G85" s="8"/>
      <c r="H85" s="9">
        <v>2924</v>
      </c>
      <c r="I85" s="9">
        <v>2924</v>
      </c>
    </row>
    <row r="86" spans="1:9" x14ac:dyDescent="0.25">
      <c r="A86" s="5" t="s">
        <v>60</v>
      </c>
      <c r="B86" s="5" t="s">
        <v>108</v>
      </c>
      <c r="C86" s="5" t="s">
        <v>301</v>
      </c>
      <c r="D86" s="6">
        <v>42125.554490740738</v>
      </c>
      <c r="E86" s="7">
        <v>42125</v>
      </c>
      <c r="F86" s="7">
        <v>42132</v>
      </c>
      <c r="G86" s="8"/>
      <c r="H86" s="9">
        <v>600</v>
      </c>
      <c r="I86" s="9">
        <v>600</v>
      </c>
    </row>
    <row r="87" spans="1:9" x14ac:dyDescent="0.25">
      <c r="A87" s="5" t="s">
        <v>302</v>
      </c>
      <c r="B87" s="5" t="s">
        <v>108</v>
      </c>
      <c r="C87" s="5" t="s">
        <v>303</v>
      </c>
      <c r="D87" s="6">
        <v>42125.560960648145</v>
      </c>
      <c r="E87" s="7">
        <v>42125</v>
      </c>
      <c r="F87" s="7">
        <v>42125</v>
      </c>
      <c r="G87" s="8"/>
      <c r="H87" s="9">
        <v>250</v>
      </c>
      <c r="I87" s="9">
        <v>250</v>
      </c>
    </row>
    <row r="88" spans="1:9" x14ac:dyDescent="0.25">
      <c r="A88" s="5"/>
      <c r="B88" s="5"/>
      <c r="C88" s="5"/>
      <c r="D88" s="6"/>
      <c r="E88" s="7"/>
      <c r="F88" s="7"/>
      <c r="G88" s="8"/>
      <c r="H88" s="9"/>
      <c r="I88" s="9"/>
    </row>
    <row r="89" spans="1:9" x14ac:dyDescent="0.25">
      <c r="A89" s="5" t="s">
        <v>65</v>
      </c>
      <c r="B89" s="5" t="s">
        <v>109</v>
      </c>
      <c r="C89" s="5" t="s">
        <v>188</v>
      </c>
      <c r="D89" s="6">
        <v>42027.297013888892</v>
      </c>
      <c r="E89" s="7">
        <v>41901</v>
      </c>
      <c r="F89" s="7">
        <v>41901</v>
      </c>
      <c r="G89" s="8">
        <v>307</v>
      </c>
      <c r="H89" s="9">
        <v>12645</v>
      </c>
      <c r="I89" s="9">
        <v>12645</v>
      </c>
    </row>
    <row r="90" spans="1:9" x14ac:dyDescent="0.25">
      <c r="A90" s="5" t="s">
        <v>66</v>
      </c>
      <c r="B90" s="5" t="s">
        <v>109</v>
      </c>
      <c r="C90" s="5" t="s">
        <v>189</v>
      </c>
      <c r="D90" s="6">
        <v>42068.485312500001</v>
      </c>
      <c r="E90" s="7">
        <v>42020</v>
      </c>
      <c r="F90" s="7">
        <v>42020</v>
      </c>
      <c r="G90" s="8">
        <v>7</v>
      </c>
      <c r="H90" s="9">
        <v>28048</v>
      </c>
      <c r="I90" s="9">
        <v>28048</v>
      </c>
    </row>
    <row r="91" spans="1:9" x14ac:dyDescent="0.25">
      <c r="A91" s="5" t="s">
        <v>67</v>
      </c>
      <c r="B91" s="5" t="s">
        <v>109</v>
      </c>
      <c r="C91" s="5" t="s">
        <v>190</v>
      </c>
      <c r="D91" s="6">
        <v>42111.488275462965</v>
      </c>
      <c r="E91" s="7">
        <v>42038</v>
      </c>
      <c r="F91" s="7">
        <v>42038</v>
      </c>
      <c r="G91" s="8"/>
      <c r="H91" s="9">
        <v>949</v>
      </c>
      <c r="I91" s="9"/>
    </row>
    <row r="92" spans="1:9" x14ac:dyDescent="0.25">
      <c r="A92" s="5" t="s">
        <v>42</v>
      </c>
      <c r="B92" s="5" t="s">
        <v>109</v>
      </c>
      <c r="C92" s="5" t="s">
        <v>191</v>
      </c>
      <c r="D92" s="6">
        <v>42115.479733796295</v>
      </c>
      <c r="E92" s="7">
        <v>42047</v>
      </c>
      <c r="F92" s="7">
        <v>42047</v>
      </c>
      <c r="G92" s="8"/>
      <c r="H92" s="9">
        <v>0</v>
      </c>
      <c r="I92" s="9"/>
    </row>
    <row r="93" spans="1:9" x14ac:dyDescent="0.25">
      <c r="A93" s="5" t="s">
        <v>68</v>
      </c>
      <c r="B93" s="5" t="s">
        <v>109</v>
      </c>
      <c r="C93" s="5" t="s">
        <v>192</v>
      </c>
      <c r="D93" s="6">
        <v>42060.526307870372</v>
      </c>
      <c r="E93" s="7">
        <v>42060</v>
      </c>
      <c r="F93" s="7">
        <v>42060</v>
      </c>
      <c r="G93" s="8">
        <v>54</v>
      </c>
      <c r="H93" s="9">
        <v>5154</v>
      </c>
      <c r="I93" s="9">
        <v>5154</v>
      </c>
    </row>
    <row r="94" spans="1:9" x14ac:dyDescent="0.25">
      <c r="A94" s="5" t="s">
        <v>69</v>
      </c>
      <c r="B94" s="5" t="s">
        <v>109</v>
      </c>
      <c r="C94" s="5" t="s">
        <v>193</v>
      </c>
      <c r="D94" s="6">
        <v>42122.482916666668</v>
      </c>
      <c r="E94" s="7">
        <v>42122</v>
      </c>
      <c r="F94" s="7">
        <v>42072</v>
      </c>
      <c r="G94" s="8">
        <v>6</v>
      </c>
      <c r="H94" s="9">
        <v>1567</v>
      </c>
      <c r="I94" s="9">
        <v>1567</v>
      </c>
    </row>
    <row r="95" spans="1:9" x14ac:dyDescent="0.25">
      <c r="A95" s="5" t="s">
        <v>70</v>
      </c>
      <c r="B95" s="5" t="s">
        <v>109</v>
      </c>
      <c r="C95" s="5" t="s">
        <v>194</v>
      </c>
      <c r="D95" s="6">
        <v>42111.536643518521</v>
      </c>
      <c r="E95" s="7">
        <v>42073</v>
      </c>
      <c r="F95" s="7">
        <v>42073</v>
      </c>
      <c r="G95" s="8">
        <v>55</v>
      </c>
      <c r="H95" s="9">
        <v>1550</v>
      </c>
      <c r="I95" s="9">
        <v>1550</v>
      </c>
    </row>
    <row r="96" spans="1:9" x14ac:dyDescent="0.25">
      <c r="A96" s="5" t="s">
        <v>70</v>
      </c>
      <c r="B96" s="5" t="s">
        <v>109</v>
      </c>
      <c r="C96" s="5" t="s">
        <v>195</v>
      </c>
      <c r="D96" s="6">
        <v>42111.537442129629</v>
      </c>
      <c r="E96" s="7">
        <v>42073</v>
      </c>
      <c r="F96" s="7">
        <v>42073</v>
      </c>
      <c r="G96" s="8">
        <v>56</v>
      </c>
      <c r="H96" s="9">
        <v>3100</v>
      </c>
      <c r="I96" s="9">
        <v>3100</v>
      </c>
    </row>
    <row r="97" spans="1:9" x14ac:dyDescent="0.25">
      <c r="A97" s="5" t="s">
        <v>71</v>
      </c>
      <c r="B97" s="5" t="s">
        <v>109</v>
      </c>
      <c r="C97" s="5" t="s">
        <v>196</v>
      </c>
      <c r="D97" s="6">
        <v>42122.379884259259</v>
      </c>
      <c r="E97" s="7">
        <v>42076</v>
      </c>
      <c r="F97" s="7">
        <v>42076</v>
      </c>
      <c r="G97" s="8"/>
      <c r="H97" s="9">
        <v>10025.9</v>
      </c>
      <c r="I97" s="9">
        <v>10025.9</v>
      </c>
    </row>
    <row r="98" spans="1:9" x14ac:dyDescent="0.25">
      <c r="A98" s="5" t="s">
        <v>72</v>
      </c>
      <c r="B98" s="5" t="s">
        <v>109</v>
      </c>
      <c r="C98" s="5" t="s">
        <v>197</v>
      </c>
      <c r="D98" s="6">
        <v>42089.558657407404</v>
      </c>
      <c r="E98" s="7">
        <v>42089</v>
      </c>
      <c r="F98" s="7">
        <v>42089</v>
      </c>
      <c r="G98" s="8">
        <v>38</v>
      </c>
      <c r="H98" s="9">
        <v>288</v>
      </c>
      <c r="I98" s="9">
        <v>288</v>
      </c>
    </row>
    <row r="99" spans="1:9" x14ac:dyDescent="0.25">
      <c r="A99" s="5" t="s">
        <v>71</v>
      </c>
      <c r="B99" s="5" t="s">
        <v>109</v>
      </c>
      <c r="C99" s="5" t="s">
        <v>198</v>
      </c>
      <c r="D99" s="6">
        <v>42090.45175925926</v>
      </c>
      <c r="E99" s="7">
        <v>42090</v>
      </c>
      <c r="F99" s="7">
        <v>42090</v>
      </c>
      <c r="G99" s="8">
        <v>8</v>
      </c>
      <c r="H99" s="9">
        <v>271.33999999999997</v>
      </c>
      <c r="I99" s="9">
        <v>271.33999999999997</v>
      </c>
    </row>
    <row r="100" spans="1:9" x14ac:dyDescent="0.25">
      <c r="A100" s="5" t="s">
        <v>73</v>
      </c>
      <c r="B100" s="5" t="s">
        <v>109</v>
      </c>
      <c r="C100" s="5" t="s">
        <v>199</v>
      </c>
      <c r="D100" s="6">
        <v>42095.349548611113</v>
      </c>
      <c r="E100" s="7">
        <v>42095</v>
      </c>
      <c r="F100" s="7">
        <v>42095</v>
      </c>
      <c r="G100" s="8">
        <v>33</v>
      </c>
      <c r="H100" s="9">
        <v>2636</v>
      </c>
      <c r="I100" s="9">
        <v>2636</v>
      </c>
    </row>
    <row r="101" spans="1:9" x14ac:dyDescent="0.25">
      <c r="A101" s="5" t="s">
        <v>72</v>
      </c>
      <c r="B101" s="5" t="s">
        <v>109</v>
      </c>
      <c r="C101" s="5" t="s">
        <v>200</v>
      </c>
      <c r="D101" s="6">
        <v>42101.341041666667</v>
      </c>
      <c r="E101" s="7">
        <v>42100</v>
      </c>
      <c r="F101" s="7">
        <v>42100</v>
      </c>
      <c r="G101" s="8">
        <v>28</v>
      </c>
      <c r="H101" s="9">
        <v>134</v>
      </c>
      <c r="I101" s="9">
        <v>134</v>
      </c>
    </row>
    <row r="102" spans="1:9" x14ac:dyDescent="0.25">
      <c r="A102" s="5" t="s">
        <v>74</v>
      </c>
      <c r="B102" s="5" t="s">
        <v>109</v>
      </c>
      <c r="C102" s="5" t="s">
        <v>201</v>
      </c>
      <c r="D102" s="6">
        <v>42114.351412037038</v>
      </c>
      <c r="E102" s="7">
        <v>42108</v>
      </c>
      <c r="F102" s="7">
        <v>42108</v>
      </c>
      <c r="G102" s="8"/>
      <c r="H102" s="9">
        <v>2568</v>
      </c>
      <c r="I102" s="9">
        <v>1650</v>
      </c>
    </row>
    <row r="103" spans="1:9" x14ac:dyDescent="0.25">
      <c r="A103" s="5" t="s">
        <v>75</v>
      </c>
      <c r="B103" s="5" t="s">
        <v>109</v>
      </c>
      <c r="C103" s="5" t="s">
        <v>202</v>
      </c>
      <c r="D103" s="6">
        <v>42110.473703703705</v>
      </c>
      <c r="E103" s="7">
        <v>42110</v>
      </c>
      <c r="F103" s="7">
        <v>42110</v>
      </c>
      <c r="G103" s="8">
        <v>17</v>
      </c>
      <c r="H103" s="9">
        <v>364.13</v>
      </c>
      <c r="I103" s="9">
        <v>364.13</v>
      </c>
    </row>
    <row r="104" spans="1:9" x14ac:dyDescent="0.25">
      <c r="A104" s="5" t="s">
        <v>76</v>
      </c>
      <c r="B104" s="5" t="s">
        <v>109</v>
      </c>
      <c r="C104" s="5" t="s">
        <v>203</v>
      </c>
      <c r="D104" s="6">
        <v>42110.582754629628</v>
      </c>
      <c r="E104" s="7">
        <v>42110</v>
      </c>
      <c r="F104" s="7">
        <v>42110</v>
      </c>
      <c r="G104" s="8">
        <v>17</v>
      </c>
      <c r="H104" s="9">
        <v>2066</v>
      </c>
      <c r="I104" s="9">
        <v>2066</v>
      </c>
    </row>
    <row r="105" spans="1:9" x14ac:dyDescent="0.25">
      <c r="A105" s="5" t="s">
        <v>77</v>
      </c>
      <c r="B105" s="5" t="s">
        <v>109</v>
      </c>
      <c r="C105" s="5" t="s">
        <v>204</v>
      </c>
      <c r="D105" s="6">
        <v>42116.506342592591</v>
      </c>
      <c r="E105" s="7">
        <v>42116</v>
      </c>
      <c r="F105" s="7">
        <v>42116</v>
      </c>
      <c r="G105" s="8">
        <v>11</v>
      </c>
      <c r="H105" s="9">
        <v>8164</v>
      </c>
      <c r="I105" s="9">
        <v>8164</v>
      </c>
    </row>
    <row r="106" spans="1:9" x14ac:dyDescent="0.25">
      <c r="A106" s="5" t="s">
        <v>78</v>
      </c>
      <c r="B106" s="5" t="s">
        <v>109</v>
      </c>
      <c r="C106" s="5" t="s">
        <v>205</v>
      </c>
      <c r="D106" s="6">
        <v>42124.490648148145</v>
      </c>
      <c r="E106" s="7">
        <v>42117</v>
      </c>
      <c r="F106" s="7">
        <v>42118</v>
      </c>
      <c r="G106" s="8">
        <v>11</v>
      </c>
      <c r="H106" s="9">
        <v>2400</v>
      </c>
      <c r="I106" s="9">
        <v>2400</v>
      </c>
    </row>
    <row r="107" spans="1:9" x14ac:dyDescent="0.25">
      <c r="A107" s="5" t="s">
        <v>79</v>
      </c>
      <c r="B107" s="5" t="s">
        <v>109</v>
      </c>
      <c r="C107" s="5" t="s">
        <v>206</v>
      </c>
      <c r="D107" s="6">
        <v>42122.435694444444</v>
      </c>
      <c r="E107" s="7">
        <v>42122</v>
      </c>
      <c r="F107" s="7">
        <v>42123</v>
      </c>
      <c r="G107" s="8"/>
      <c r="H107" s="9">
        <v>1206</v>
      </c>
      <c r="I107" s="9">
        <v>1206</v>
      </c>
    </row>
    <row r="108" spans="1:9" x14ac:dyDescent="0.25">
      <c r="A108" s="5" t="s">
        <v>80</v>
      </c>
      <c r="B108" s="5" t="s">
        <v>109</v>
      </c>
      <c r="C108" s="5" t="s">
        <v>207</v>
      </c>
      <c r="D108" s="6">
        <v>42122.443449074075</v>
      </c>
      <c r="E108" s="7">
        <v>42122</v>
      </c>
      <c r="F108" s="7">
        <v>42124</v>
      </c>
      <c r="G108" s="8"/>
      <c r="H108" s="9">
        <v>6598</v>
      </c>
      <c r="I108" s="9">
        <v>6598</v>
      </c>
    </row>
    <row r="109" spans="1:9" x14ac:dyDescent="0.25">
      <c r="A109" s="5" t="s">
        <v>81</v>
      </c>
      <c r="B109" s="5" t="s">
        <v>109</v>
      </c>
      <c r="C109" s="5" t="s">
        <v>208</v>
      </c>
      <c r="D109" s="6">
        <v>42122.465312499997</v>
      </c>
      <c r="E109" s="7">
        <v>42122</v>
      </c>
      <c r="F109" s="7">
        <v>42123</v>
      </c>
      <c r="G109" s="8"/>
      <c r="H109" s="9">
        <v>1312</v>
      </c>
      <c r="I109" s="9">
        <v>1312</v>
      </c>
    </row>
    <row r="110" spans="1:9" x14ac:dyDescent="0.25">
      <c r="A110" s="5" t="s">
        <v>82</v>
      </c>
      <c r="B110" s="5" t="s">
        <v>109</v>
      </c>
      <c r="C110" s="5" t="s">
        <v>209</v>
      </c>
      <c r="D110" s="6">
        <v>42123.540729166663</v>
      </c>
      <c r="E110" s="7">
        <v>42123</v>
      </c>
      <c r="F110" s="7">
        <v>42124</v>
      </c>
      <c r="G110" s="8"/>
      <c r="H110" s="9">
        <v>1491</v>
      </c>
      <c r="I110" s="9">
        <v>1491</v>
      </c>
    </row>
    <row r="111" spans="1:9" x14ac:dyDescent="0.25">
      <c r="A111" s="5" t="s">
        <v>78</v>
      </c>
      <c r="B111" s="5" t="s">
        <v>109</v>
      </c>
      <c r="C111" s="5" t="s">
        <v>210</v>
      </c>
      <c r="D111" s="6">
        <v>42124.496192129627</v>
      </c>
      <c r="E111" s="7">
        <v>42124</v>
      </c>
      <c r="F111" s="7">
        <v>42139</v>
      </c>
      <c r="G111" s="8">
        <v>4</v>
      </c>
      <c r="H111" s="9">
        <v>6324</v>
      </c>
      <c r="I111" s="9">
        <v>6324</v>
      </c>
    </row>
    <row r="112" spans="1:9" x14ac:dyDescent="0.25">
      <c r="A112" s="5" t="s">
        <v>304</v>
      </c>
      <c r="B112" s="5" t="s">
        <v>109</v>
      </c>
      <c r="C112" s="5" t="s">
        <v>305</v>
      </c>
      <c r="D112" s="6">
        <v>42125.493541666663</v>
      </c>
      <c r="E112" s="7">
        <v>42125</v>
      </c>
      <c r="F112" s="7">
        <v>42128</v>
      </c>
      <c r="G112" s="8"/>
      <c r="H112" s="9">
        <v>4757</v>
      </c>
      <c r="I112" s="9">
        <v>4757</v>
      </c>
    </row>
    <row r="113" spans="1:9" x14ac:dyDescent="0.25">
      <c r="A113" s="5" t="s">
        <v>306</v>
      </c>
      <c r="B113" s="5" t="s">
        <v>109</v>
      </c>
      <c r="C113" s="5" t="s">
        <v>307</v>
      </c>
      <c r="D113" s="6">
        <v>42125.538541666669</v>
      </c>
      <c r="E113" s="7">
        <v>42125</v>
      </c>
      <c r="F113" s="7">
        <v>42128</v>
      </c>
      <c r="G113" s="8"/>
      <c r="H113" s="9">
        <v>470</v>
      </c>
      <c r="I113" s="9">
        <v>470</v>
      </c>
    </row>
    <row r="114" spans="1:9" x14ac:dyDescent="0.25">
      <c r="A114" s="5" t="s">
        <v>77</v>
      </c>
      <c r="B114" s="5" t="s">
        <v>109</v>
      </c>
      <c r="C114" s="5" t="s">
        <v>308</v>
      </c>
      <c r="D114" s="6">
        <v>42125.565023148149</v>
      </c>
      <c r="E114" s="7">
        <v>42125</v>
      </c>
      <c r="F114" s="7">
        <v>42125</v>
      </c>
      <c r="G114" s="8"/>
      <c r="H114" s="9">
        <v>1410</v>
      </c>
      <c r="I114" s="9">
        <v>1410</v>
      </c>
    </row>
    <row r="115" spans="1:9" x14ac:dyDescent="0.25">
      <c r="A115" s="5" t="s">
        <v>309</v>
      </c>
      <c r="B115" s="5" t="s">
        <v>109</v>
      </c>
      <c r="C115" s="5" t="s">
        <v>310</v>
      </c>
      <c r="D115" s="6">
        <v>42128.288761574076</v>
      </c>
      <c r="E115" s="7">
        <v>42128</v>
      </c>
      <c r="F115" s="7">
        <v>42226</v>
      </c>
      <c r="G115" s="8"/>
      <c r="H115" s="9">
        <v>10773</v>
      </c>
      <c r="I115" s="9">
        <v>10773</v>
      </c>
    </row>
    <row r="116" spans="1:9" x14ac:dyDescent="0.25">
      <c r="A116" s="5"/>
      <c r="B116" s="5"/>
      <c r="C116" s="5"/>
      <c r="D116" s="6"/>
      <c r="E116" s="7"/>
      <c r="F116" s="7"/>
      <c r="G116" s="8"/>
      <c r="H116" s="9"/>
      <c r="I116" s="9"/>
    </row>
    <row r="117" spans="1:9" x14ac:dyDescent="0.25">
      <c r="A117" s="5" t="s">
        <v>83</v>
      </c>
      <c r="B117" s="5" t="s">
        <v>110</v>
      </c>
      <c r="C117" s="5" t="s">
        <v>211</v>
      </c>
      <c r="D117" s="6">
        <v>42034.538622685184</v>
      </c>
      <c r="E117" s="7">
        <v>41844</v>
      </c>
      <c r="F117" s="7">
        <v>41844</v>
      </c>
      <c r="G117" s="8">
        <v>154</v>
      </c>
      <c r="H117" s="9">
        <v>195609</v>
      </c>
      <c r="I117" s="9">
        <v>195609</v>
      </c>
    </row>
    <row r="118" spans="1:9" x14ac:dyDescent="0.25">
      <c r="A118" s="5" t="s">
        <v>83</v>
      </c>
      <c r="B118" s="5" t="s">
        <v>110</v>
      </c>
      <c r="C118" s="5" t="s">
        <v>212</v>
      </c>
      <c r="D118" s="6">
        <v>42034.539710648147</v>
      </c>
      <c r="E118" s="7">
        <v>41845</v>
      </c>
      <c r="F118" s="7">
        <v>41845</v>
      </c>
      <c r="G118" s="8">
        <v>154</v>
      </c>
      <c r="H118" s="9">
        <v>77077</v>
      </c>
      <c r="I118" s="9">
        <v>77077</v>
      </c>
    </row>
    <row r="119" spans="1:9" x14ac:dyDescent="0.25">
      <c r="A119" s="5" t="s">
        <v>83</v>
      </c>
      <c r="B119" s="5" t="s">
        <v>110</v>
      </c>
      <c r="C119" s="5" t="s">
        <v>213</v>
      </c>
      <c r="D119" s="6">
        <v>42034.539143518516</v>
      </c>
      <c r="E119" s="7">
        <v>41845</v>
      </c>
      <c r="F119" s="7">
        <v>41845</v>
      </c>
      <c r="G119" s="8">
        <v>154</v>
      </c>
      <c r="H119" s="9">
        <v>244720</v>
      </c>
      <c r="I119" s="9">
        <v>244720</v>
      </c>
    </row>
    <row r="120" spans="1:9" x14ac:dyDescent="0.25">
      <c r="A120" s="5" t="s">
        <v>83</v>
      </c>
      <c r="B120" s="5" t="s">
        <v>110</v>
      </c>
      <c r="C120" s="5" t="s">
        <v>214</v>
      </c>
      <c r="D120" s="6">
        <v>42034.53943287037</v>
      </c>
      <c r="E120" s="7">
        <v>41845</v>
      </c>
      <c r="F120" s="7">
        <v>41845</v>
      </c>
      <c r="G120" s="8">
        <v>154</v>
      </c>
      <c r="H120" s="9">
        <v>121732</v>
      </c>
      <c r="I120" s="9">
        <v>121732</v>
      </c>
    </row>
    <row r="121" spans="1:9" x14ac:dyDescent="0.25">
      <c r="A121" s="5" t="s">
        <v>84</v>
      </c>
      <c r="B121" s="5" t="s">
        <v>110</v>
      </c>
      <c r="C121" s="5" t="s">
        <v>215</v>
      </c>
      <c r="D121" s="6">
        <v>42089.523310185185</v>
      </c>
      <c r="E121" s="7">
        <v>41871</v>
      </c>
      <c r="F121" s="7">
        <v>41871</v>
      </c>
      <c r="G121" s="8">
        <v>257</v>
      </c>
      <c r="H121" s="9">
        <v>0</v>
      </c>
      <c r="I121" s="9">
        <v>-2777.71</v>
      </c>
    </row>
    <row r="122" spans="1:9" x14ac:dyDescent="0.25">
      <c r="A122" s="5" t="s">
        <v>85</v>
      </c>
      <c r="B122" s="5" t="s">
        <v>110</v>
      </c>
      <c r="C122" s="5" t="s">
        <v>216</v>
      </c>
      <c r="D122" s="6">
        <v>42081.299155092594</v>
      </c>
      <c r="E122" s="7">
        <v>41929</v>
      </c>
      <c r="F122" s="7">
        <v>41929</v>
      </c>
      <c r="G122" s="8">
        <v>199</v>
      </c>
      <c r="H122" s="9">
        <v>61268.4</v>
      </c>
      <c r="I122" s="9">
        <v>18704.3</v>
      </c>
    </row>
    <row r="123" spans="1:9" x14ac:dyDescent="0.25">
      <c r="A123" s="5" t="s">
        <v>86</v>
      </c>
      <c r="B123" s="5" t="s">
        <v>110</v>
      </c>
      <c r="C123" s="5" t="s">
        <v>217</v>
      </c>
      <c r="D123" s="6">
        <v>42081.296203703707</v>
      </c>
      <c r="E123" s="7">
        <v>42023</v>
      </c>
      <c r="F123" s="7">
        <v>42023</v>
      </c>
      <c r="G123" s="8">
        <v>105</v>
      </c>
      <c r="H123" s="9">
        <v>82902.3</v>
      </c>
      <c r="I123" s="9">
        <v>24870.69</v>
      </c>
    </row>
    <row r="124" spans="1:9" x14ac:dyDescent="0.25">
      <c r="A124" s="5" t="s">
        <v>87</v>
      </c>
      <c r="B124" s="5" t="s">
        <v>110</v>
      </c>
      <c r="C124" s="5" t="s">
        <v>218</v>
      </c>
      <c r="D124" s="6">
        <v>42116.304548611108</v>
      </c>
      <c r="E124" s="7">
        <v>42034</v>
      </c>
      <c r="F124" s="7">
        <v>42034</v>
      </c>
      <c r="G124" s="8"/>
      <c r="H124" s="9">
        <v>71223</v>
      </c>
      <c r="I124" s="9">
        <v>21366.9</v>
      </c>
    </row>
    <row r="125" spans="1:9" x14ac:dyDescent="0.25">
      <c r="A125" s="5" t="s">
        <v>88</v>
      </c>
      <c r="B125" s="5" t="s">
        <v>110</v>
      </c>
      <c r="C125" s="5" t="s">
        <v>219</v>
      </c>
      <c r="D125" s="6">
        <v>42079.474363425928</v>
      </c>
      <c r="E125" s="7">
        <v>42034</v>
      </c>
      <c r="F125" s="7">
        <v>42034</v>
      </c>
      <c r="G125" s="8">
        <v>94</v>
      </c>
      <c r="H125" s="9">
        <v>18104.84</v>
      </c>
      <c r="I125" s="9">
        <v>12673.39</v>
      </c>
    </row>
    <row r="126" spans="1:9" x14ac:dyDescent="0.25">
      <c r="A126" s="5" t="s">
        <v>89</v>
      </c>
      <c r="B126" s="5" t="s">
        <v>110</v>
      </c>
      <c r="C126" s="5" t="s">
        <v>220</v>
      </c>
      <c r="D126" s="6">
        <v>42124.382222222222</v>
      </c>
      <c r="E126" s="7">
        <v>42041</v>
      </c>
      <c r="F126" s="7">
        <v>42156</v>
      </c>
      <c r="G126" s="8">
        <v>87</v>
      </c>
      <c r="H126" s="9">
        <v>11876</v>
      </c>
      <c r="I126" s="9">
        <v>7719.4</v>
      </c>
    </row>
    <row r="127" spans="1:9" x14ac:dyDescent="0.25">
      <c r="A127" s="5" t="s">
        <v>90</v>
      </c>
      <c r="B127" s="5" t="s">
        <v>110</v>
      </c>
      <c r="C127" s="5" t="s">
        <v>221</v>
      </c>
      <c r="D127" s="6">
        <v>42109.478449074071</v>
      </c>
      <c r="E127" s="7">
        <v>42062</v>
      </c>
      <c r="F127" s="7">
        <v>42062</v>
      </c>
      <c r="G127" s="8">
        <v>66</v>
      </c>
      <c r="H127" s="9">
        <v>99900</v>
      </c>
      <c r="I127" s="9">
        <v>29970</v>
      </c>
    </row>
    <row r="128" spans="1:9" x14ac:dyDescent="0.25">
      <c r="A128" s="5" t="s">
        <v>91</v>
      </c>
      <c r="B128" s="5" t="s">
        <v>110</v>
      </c>
      <c r="C128" s="5" t="s">
        <v>222</v>
      </c>
      <c r="D128" s="6">
        <v>42066.326608796298</v>
      </c>
      <c r="E128" s="7">
        <v>42066</v>
      </c>
      <c r="F128" s="7">
        <v>42066</v>
      </c>
      <c r="G128" s="8">
        <v>49</v>
      </c>
      <c r="H128" s="9">
        <v>710</v>
      </c>
      <c r="I128" s="9">
        <v>710</v>
      </c>
    </row>
    <row r="129" spans="1:9" x14ac:dyDescent="0.25">
      <c r="A129" s="5" t="s">
        <v>84</v>
      </c>
      <c r="B129" s="5" t="s">
        <v>110</v>
      </c>
      <c r="C129" s="5" t="s">
        <v>223</v>
      </c>
      <c r="D129" s="6">
        <v>42128.364062499997</v>
      </c>
      <c r="E129" s="7">
        <v>42079</v>
      </c>
      <c r="F129" s="7">
        <v>42185</v>
      </c>
      <c r="G129" s="8">
        <v>49</v>
      </c>
      <c r="H129" s="9">
        <v>114000</v>
      </c>
      <c r="I129" s="9">
        <v>57000</v>
      </c>
    </row>
    <row r="130" spans="1:9" x14ac:dyDescent="0.25">
      <c r="A130" s="5" t="s">
        <v>92</v>
      </c>
      <c r="B130" s="5" t="s">
        <v>110</v>
      </c>
      <c r="C130" s="5" t="s">
        <v>224</v>
      </c>
      <c r="D130" s="6">
        <v>42089.347372685188</v>
      </c>
      <c r="E130" s="7">
        <v>42080</v>
      </c>
      <c r="F130" s="7">
        <v>42080</v>
      </c>
      <c r="G130" s="8">
        <v>31</v>
      </c>
      <c r="H130" s="9">
        <v>19390</v>
      </c>
      <c r="I130" s="9">
        <v>5817</v>
      </c>
    </row>
    <row r="131" spans="1:9" x14ac:dyDescent="0.25">
      <c r="A131" s="5" t="s">
        <v>93</v>
      </c>
      <c r="B131" s="5" t="s">
        <v>110</v>
      </c>
      <c r="C131" s="5" t="s">
        <v>225</v>
      </c>
      <c r="D131" s="6">
        <v>42114.365185185183</v>
      </c>
      <c r="E131" s="7">
        <v>42107</v>
      </c>
      <c r="F131" s="7">
        <v>42107</v>
      </c>
      <c r="G131" s="8"/>
      <c r="H131" s="9">
        <v>7991</v>
      </c>
      <c r="I131" s="9">
        <v>7991</v>
      </c>
    </row>
    <row r="132" spans="1:9" x14ac:dyDescent="0.25">
      <c r="A132" s="5" t="s">
        <v>94</v>
      </c>
      <c r="B132" s="5" t="s">
        <v>110</v>
      </c>
      <c r="C132" s="5" t="s">
        <v>226</v>
      </c>
      <c r="D132" s="6">
        <v>42109.589131944442</v>
      </c>
      <c r="E132" s="7">
        <v>42109</v>
      </c>
      <c r="F132" s="7">
        <v>42109</v>
      </c>
      <c r="G132" s="8"/>
      <c r="H132" s="9">
        <v>115.42</v>
      </c>
      <c r="I132" s="9">
        <v>115.42</v>
      </c>
    </row>
    <row r="133" spans="1:9" x14ac:dyDescent="0.25">
      <c r="A133" s="5" t="s">
        <v>95</v>
      </c>
      <c r="B133" s="5" t="s">
        <v>110</v>
      </c>
      <c r="C133" s="5" t="s">
        <v>227</v>
      </c>
      <c r="D133" s="6">
        <v>42121.381423611114</v>
      </c>
      <c r="E133" s="7">
        <v>42114</v>
      </c>
      <c r="F133" s="7">
        <v>42114</v>
      </c>
      <c r="G133" s="8"/>
      <c r="H133" s="9">
        <v>21020.95</v>
      </c>
      <c r="I133" s="9">
        <v>16816.75</v>
      </c>
    </row>
    <row r="134" spans="1:9" x14ac:dyDescent="0.25">
      <c r="A134" s="5"/>
      <c r="B134" s="5"/>
      <c r="C134" s="5"/>
      <c r="D134" s="6"/>
      <c r="E134" s="7"/>
      <c r="F134" s="7"/>
      <c r="G134" s="8"/>
      <c r="H134" s="9"/>
      <c r="I134" s="9"/>
    </row>
    <row r="135" spans="1:9" x14ac:dyDescent="0.25">
      <c r="A135" s="5" t="s">
        <v>96</v>
      </c>
      <c r="B135" s="5" t="s">
        <v>111</v>
      </c>
      <c r="C135" s="5" t="s">
        <v>228</v>
      </c>
      <c r="D135" s="6">
        <v>42103.498136574075</v>
      </c>
      <c r="E135" s="7">
        <v>41948</v>
      </c>
      <c r="F135" s="7">
        <v>41948</v>
      </c>
      <c r="G135" s="8"/>
      <c r="H135" s="9">
        <v>0</v>
      </c>
      <c r="I135" s="9"/>
    </row>
    <row r="136" spans="1:9" x14ac:dyDescent="0.25">
      <c r="A136" s="5" t="s">
        <v>97</v>
      </c>
      <c r="B136" s="5" t="s">
        <v>111</v>
      </c>
      <c r="C136" s="5" t="s">
        <v>229</v>
      </c>
      <c r="D136" s="6">
        <v>42020.393206018518</v>
      </c>
      <c r="E136" s="7">
        <v>41983</v>
      </c>
      <c r="F136" s="7">
        <v>41983</v>
      </c>
      <c r="G136" s="8">
        <v>145</v>
      </c>
      <c r="H136" s="9">
        <v>221200</v>
      </c>
      <c r="I136" s="9">
        <v>54900</v>
      </c>
    </row>
    <row r="137" spans="1:9" x14ac:dyDescent="0.25">
      <c r="A137" s="5" t="s">
        <v>98</v>
      </c>
      <c r="B137" s="5" t="s">
        <v>111</v>
      </c>
      <c r="C137" s="5" t="s">
        <v>230</v>
      </c>
      <c r="D137" s="6">
        <v>42114.447835648149</v>
      </c>
      <c r="E137" s="7">
        <v>42062</v>
      </c>
      <c r="F137" s="7">
        <v>42062</v>
      </c>
      <c r="G137" s="8"/>
      <c r="H137" s="9">
        <v>343532</v>
      </c>
      <c r="I137" s="9">
        <v>83142.55</v>
      </c>
    </row>
    <row r="138" spans="1:9" x14ac:dyDescent="0.25">
      <c r="A138" s="5" t="s">
        <v>99</v>
      </c>
      <c r="B138" s="5" t="s">
        <v>111</v>
      </c>
      <c r="C138" s="5" t="s">
        <v>231</v>
      </c>
      <c r="D138" s="6">
        <v>42101.38040509259</v>
      </c>
      <c r="E138" s="7">
        <v>42086</v>
      </c>
      <c r="F138" s="7">
        <v>42086</v>
      </c>
      <c r="G138" s="8"/>
      <c r="H138" s="9">
        <v>0</v>
      </c>
      <c r="I138" s="9"/>
    </row>
    <row r="139" spans="1:9" x14ac:dyDescent="0.25">
      <c r="A139" s="5" t="s">
        <v>100</v>
      </c>
      <c r="B139" s="5" t="s">
        <v>111</v>
      </c>
      <c r="C139" s="5" t="s">
        <v>232</v>
      </c>
      <c r="D139" s="6">
        <v>42123.261608796296</v>
      </c>
      <c r="E139" s="7">
        <v>42115</v>
      </c>
      <c r="F139" s="7">
        <v>42115</v>
      </c>
      <c r="G139" s="8"/>
      <c r="H139" s="9">
        <v>1358</v>
      </c>
      <c r="I139" s="9"/>
    </row>
    <row r="140" spans="1:9" x14ac:dyDescent="0.25">
      <c r="A140" s="5" t="s">
        <v>101</v>
      </c>
      <c r="B140" s="5" t="s">
        <v>111</v>
      </c>
      <c r="C140" s="5" t="s">
        <v>233</v>
      </c>
      <c r="D140" s="6">
        <v>42123.239166666666</v>
      </c>
      <c r="E140" s="7">
        <v>42122</v>
      </c>
      <c r="F140" s="7">
        <v>42122</v>
      </c>
      <c r="G140" s="8"/>
      <c r="H140" s="9">
        <v>2200</v>
      </c>
      <c r="I140" s="9"/>
    </row>
    <row r="141" spans="1:9" ht="15.75" thickBot="1" x14ac:dyDescent="0.3">
      <c r="A141" s="5" t="s">
        <v>102</v>
      </c>
      <c r="B141" s="5" t="s">
        <v>111</v>
      </c>
      <c r="C141" s="5" t="s">
        <v>234</v>
      </c>
      <c r="D141" s="6">
        <v>42122.497673611113</v>
      </c>
      <c r="E141" s="7">
        <v>42122</v>
      </c>
      <c r="F141" s="7">
        <v>42135</v>
      </c>
      <c r="G141" s="8">
        <v>6</v>
      </c>
      <c r="H141" s="10">
        <v>3170.4</v>
      </c>
      <c r="I141" s="10">
        <v>3170.4</v>
      </c>
    </row>
    <row r="142" spans="1:9" s="12" customFormat="1" ht="15.95" customHeight="1" thickBot="1" x14ac:dyDescent="0.25">
      <c r="A142" s="1"/>
      <c r="B142" s="1"/>
      <c r="C142" s="1"/>
      <c r="D142" s="2"/>
      <c r="E142" s="3"/>
      <c r="F142" s="3"/>
      <c r="G142" s="4"/>
      <c r="H142" s="11">
        <f>ROUND(SUM(H2:H141),5)</f>
        <v>3910983.4</v>
      </c>
      <c r="I142" s="11">
        <f>ROUND(SUM(I2:I141),5)</f>
        <v>2112310.9700000002</v>
      </c>
    </row>
    <row r="143" spans="1:9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11:00 AM
&amp;"Arial,Bold"&amp;8 05/04/15
&amp;"Arial,Bold"&amp;8 Accrual Basis&amp;C&amp;"Arial,Bold"&amp;12 Avani Environmental Intl, Inc.
&amp;"Arial,Bold"&amp;14 Sales Orders for All Customers
&amp;"Arial,Bold"&amp;10 All Transactions</oddHeader>
    <oddFooter>&amp;R&amp;"Arial,Bold"&amp;8 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C12" zoomScale="180" zoomScaleNormal="180" workbookViewId="0">
      <selection activeCell="A16" sqref="A16:XFD16"/>
    </sheetView>
  </sheetViews>
  <sheetFormatPr defaultRowHeight="15" x14ac:dyDescent="0.25"/>
  <cols>
    <col min="1" max="1" width="18.7109375" customWidth="1"/>
    <col min="4" max="4" width="20.42578125" customWidth="1"/>
    <col min="6" max="6" width="10.42578125" customWidth="1"/>
    <col min="8" max="8" width="9.42578125" customWidth="1"/>
    <col min="9" max="9" width="13.7109375" customWidth="1"/>
    <col min="10" max="10" width="22.7109375" customWidth="1"/>
    <col min="11" max="11" width="12.42578125" customWidth="1"/>
    <col min="12" max="12" width="9.7109375" bestFit="1" customWidth="1"/>
    <col min="13" max="13" width="16.140625" customWidth="1"/>
    <col min="14" max="14" width="22.7109375" customWidth="1"/>
    <col min="15" max="15" width="13.28515625" customWidth="1"/>
    <col min="17" max="17" width="17" customWidth="1"/>
    <col min="18" max="18" width="22.7109375" customWidth="1"/>
    <col min="19" max="19" width="13.28515625" customWidth="1"/>
    <col min="21" max="21" width="17.85546875" customWidth="1"/>
  </cols>
  <sheetData>
    <row r="1" spans="1:2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6" t="s">
        <v>235</v>
      </c>
      <c r="K1" s="16" t="s">
        <v>236</v>
      </c>
      <c r="L1" s="16" t="s">
        <v>240</v>
      </c>
      <c r="M1" s="16" t="s">
        <v>237</v>
      </c>
      <c r="N1" s="16" t="s">
        <v>241</v>
      </c>
      <c r="O1" s="16" t="s">
        <v>242</v>
      </c>
      <c r="P1" s="16" t="s">
        <v>243</v>
      </c>
      <c r="Q1" s="16" t="s">
        <v>244</v>
      </c>
      <c r="R1" s="16" t="s">
        <v>245</v>
      </c>
      <c r="S1" s="16" t="s">
        <v>246</v>
      </c>
      <c r="T1" s="16" t="s">
        <v>247</v>
      </c>
      <c r="U1" s="16" t="s">
        <v>248</v>
      </c>
    </row>
    <row r="2" spans="1:21" ht="15.75" thickTop="1" x14ac:dyDescent="0.25">
      <c r="A2" s="5" t="s">
        <v>83</v>
      </c>
      <c r="B2" s="5" t="s">
        <v>110</v>
      </c>
      <c r="C2" s="5" t="s">
        <v>211</v>
      </c>
      <c r="D2" s="6">
        <v>42034.538622685184</v>
      </c>
      <c r="E2" s="7">
        <v>41844</v>
      </c>
      <c r="F2" s="7">
        <v>41844</v>
      </c>
      <c r="G2" s="8">
        <v>154</v>
      </c>
      <c r="H2" s="9">
        <v>195609</v>
      </c>
      <c r="I2" s="9">
        <v>195609</v>
      </c>
      <c r="J2" s="17" t="s">
        <v>325</v>
      </c>
      <c r="K2" t="s">
        <v>249</v>
      </c>
      <c r="L2" s="18">
        <v>42130</v>
      </c>
      <c r="N2" s="17"/>
      <c r="R2" s="17"/>
    </row>
    <row r="3" spans="1:21" x14ac:dyDescent="0.25">
      <c r="A3" s="5" t="s">
        <v>83</v>
      </c>
      <c r="B3" s="5" t="s">
        <v>110</v>
      </c>
      <c r="C3" s="5" t="s">
        <v>212</v>
      </c>
      <c r="D3" s="6">
        <v>42034.539710648147</v>
      </c>
      <c r="E3" s="7">
        <v>41845</v>
      </c>
      <c r="F3" s="7">
        <v>41845</v>
      </c>
      <c r="G3" s="8">
        <v>154</v>
      </c>
      <c r="H3" s="9">
        <v>77077</v>
      </c>
      <c r="I3" s="9">
        <v>77077</v>
      </c>
      <c r="J3" s="17" t="s">
        <v>326</v>
      </c>
      <c r="L3" s="18">
        <v>42130</v>
      </c>
      <c r="N3" s="17"/>
      <c r="R3" s="17"/>
    </row>
    <row r="4" spans="1:21" x14ac:dyDescent="0.25">
      <c r="A4" s="5" t="s">
        <v>83</v>
      </c>
      <c r="B4" s="5" t="s">
        <v>110</v>
      </c>
      <c r="C4" s="5" t="s">
        <v>213</v>
      </c>
      <c r="D4" s="6">
        <v>42034.539143518516</v>
      </c>
      <c r="E4" s="7">
        <v>41845</v>
      </c>
      <c r="F4" s="7">
        <v>41845</v>
      </c>
      <c r="G4" s="8">
        <v>154</v>
      </c>
      <c r="H4" s="9">
        <v>244720</v>
      </c>
      <c r="I4" s="9">
        <v>244720</v>
      </c>
      <c r="J4" s="17"/>
      <c r="N4" s="17"/>
      <c r="R4" s="17"/>
    </row>
    <row r="5" spans="1:21" x14ac:dyDescent="0.25">
      <c r="A5" s="5" t="s">
        <v>83</v>
      </c>
      <c r="B5" s="5" t="s">
        <v>110</v>
      </c>
      <c r="C5" s="5" t="s">
        <v>214</v>
      </c>
      <c r="D5" s="6">
        <v>42034.53943287037</v>
      </c>
      <c r="E5" s="7">
        <v>41845</v>
      </c>
      <c r="F5" s="7">
        <v>41845</v>
      </c>
      <c r="G5" s="8">
        <v>154</v>
      </c>
      <c r="H5" s="9">
        <v>121732</v>
      </c>
      <c r="I5" s="9">
        <v>121732</v>
      </c>
      <c r="J5" s="17"/>
      <c r="N5" s="17"/>
      <c r="R5" s="17"/>
    </row>
    <row r="6" spans="1:21" x14ac:dyDescent="0.25">
      <c r="A6" s="5" t="s">
        <v>84</v>
      </c>
      <c r="B6" s="5" t="s">
        <v>110</v>
      </c>
      <c r="C6" s="5" t="s">
        <v>215</v>
      </c>
      <c r="D6" s="6">
        <v>42089.523310185185</v>
      </c>
      <c r="E6" s="7">
        <v>41871</v>
      </c>
      <c r="F6" s="7">
        <v>41871</v>
      </c>
      <c r="G6" s="8">
        <v>257</v>
      </c>
      <c r="H6" s="9">
        <v>0</v>
      </c>
      <c r="I6" s="9">
        <v>-2777.71</v>
      </c>
      <c r="J6" s="17" t="s">
        <v>327</v>
      </c>
      <c r="K6" t="s">
        <v>320</v>
      </c>
      <c r="L6" s="18">
        <v>42130</v>
      </c>
      <c r="N6" s="17"/>
      <c r="R6" s="17"/>
    </row>
    <row r="7" spans="1:21" x14ac:dyDescent="0.25">
      <c r="A7" s="5" t="s">
        <v>85</v>
      </c>
      <c r="B7" s="5" t="s">
        <v>110</v>
      </c>
      <c r="C7" s="5" t="s">
        <v>216</v>
      </c>
      <c r="D7" s="6">
        <v>42081.299155092594</v>
      </c>
      <c r="E7" s="7">
        <v>41929</v>
      </c>
      <c r="F7" s="7">
        <v>41929</v>
      </c>
      <c r="G7" s="8">
        <v>199</v>
      </c>
      <c r="H7" s="9">
        <v>61268.4</v>
      </c>
      <c r="I7" s="9">
        <v>18704.3</v>
      </c>
      <c r="J7" s="17" t="s">
        <v>328</v>
      </c>
      <c r="K7" t="s">
        <v>320</v>
      </c>
      <c r="L7" s="18">
        <v>42130</v>
      </c>
      <c r="N7" s="17"/>
      <c r="R7" s="17"/>
    </row>
    <row r="8" spans="1:21" x14ac:dyDescent="0.25">
      <c r="A8" s="5" t="s">
        <v>86</v>
      </c>
      <c r="B8" s="5" t="s">
        <v>110</v>
      </c>
      <c r="C8" s="5" t="s">
        <v>217</v>
      </c>
      <c r="D8" s="6">
        <v>42081.296203703707</v>
      </c>
      <c r="E8" s="7">
        <v>42023</v>
      </c>
      <c r="F8" s="7">
        <v>42023</v>
      </c>
      <c r="G8" s="8">
        <v>105</v>
      </c>
      <c r="H8" s="9">
        <v>82902.3</v>
      </c>
      <c r="I8" s="9">
        <v>24870.69</v>
      </c>
      <c r="J8" s="17"/>
      <c r="N8" s="17"/>
      <c r="R8" s="17"/>
    </row>
    <row r="9" spans="1:21" x14ac:dyDescent="0.25">
      <c r="A9" s="5" t="s">
        <v>87</v>
      </c>
      <c r="B9" s="5" t="s">
        <v>110</v>
      </c>
      <c r="C9" s="5" t="s">
        <v>218</v>
      </c>
      <c r="D9" s="6">
        <v>42116.304548611108</v>
      </c>
      <c r="E9" s="7">
        <v>42034</v>
      </c>
      <c r="F9" s="7">
        <v>42034</v>
      </c>
      <c r="G9" s="8"/>
      <c r="H9" s="9">
        <v>71223</v>
      </c>
      <c r="I9" s="9">
        <v>21366.9</v>
      </c>
      <c r="J9" s="17"/>
      <c r="N9" s="17"/>
      <c r="R9" s="17"/>
    </row>
    <row r="10" spans="1:21" x14ac:dyDescent="0.25">
      <c r="A10" s="5" t="s">
        <v>88</v>
      </c>
      <c r="B10" s="5" t="s">
        <v>110</v>
      </c>
      <c r="C10" s="5" t="s">
        <v>219</v>
      </c>
      <c r="D10" s="6">
        <v>42079.474363425928</v>
      </c>
      <c r="E10" s="7">
        <v>42034</v>
      </c>
      <c r="F10" s="7">
        <v>42034</v>
      </c>
      <c r="G10" s="8">
        <v>94</v>
      </c>
      <c r="H10" s="9">
        <v>18104.84</v>
      </c>
      <c r="I10" s="9">
        <v>12673.39</v>
      </c>
      <c r="J10" s="17" t="s">
        <v>330</v>
      </c>
      <c r="L10" s="18">
        <v>42130</v>
      </c>
      <c r="N10" s="17"/>
      <c r="R10" s="17"/>
    </row>
    <row r="11" spans="1:21" x14ac:dyDescent="0.25">
      <c r="A11" s="5" t="s">
        <v>331</v>
      </c>
      <c r="B11" s="5" t="s">
        <v>110</v>
      </c>
      <c r="C11" s="5" t="s">
        <v>220</v>
      </c>
      <c r="D11" s="6">
        <v>42124.382222222222</v>
      </c>
      <c r="E11" s="7">
        <v>42041</v>
      </c>
      <c r="F11" s="7">
        <v>42156</v>
      </c>
      <c r="G11" s="8">
        <v>87</v>
      </c>
      <c r="H11" s="9">
        <v>11876</v>
      </c>
      <c r="I11" s="9">
        <v>7719.4</v>
      </c>
      <c r="J11" s="17"/>
      <c r="N11" s="17"/>
      <c r="R11" s="17"/>
    </row>
    <row r="12" spans="1:21" x14ac:dyDescent="0.25">
      <c r="A12" s="5" t="s">
        <v>90</v>
      </c>
      <c r="B12" s="5" t="s">
        <v>110</v>
      </c>
      <c r="C12" s="5" t="s">
        <v>221</v>
      </c>
      <c r="D12" s="6">
        <v>42109.478449074071</v>
      </c>
      <c r="E12" s="7">
        <v>42062</v>
      </c>
      <c r="F12" s="7">
        <v>42062</v>
      </c>
      <c r="G12" s="8">
        <v>66</v>
      </c>
      <c r="H12" s="9">
        <v>99900</v>
      </c>
      <c r="I12" s="9">
        <v>29970</v>
      </c>
      <c r="J12" s="17" t="s">
        <v>332</v>
      </c>
      <c r="L12" s="18">
        <v>42130</v>
      </c>
      <c r="N12" s="17"/>
      <c r="R12" s="17"/>
    </row>
    <row r="13" spans="1:21" x14ac:dyDescent="0.25">
      <c r="A13" s="5" t="s">
        <v>91</v>
      </c>
      <c r="B13" s="5" t="s">
        <v>110</v>
      </c>
      <c r="C13" s="5" t="s">
        <v>222</v>
      </c>
      <c r="D13" s="6">
        <v>42066.326608796298</v>
      </c>
      <c r="E13" s="7">
        <v>42066</v>
      </c>
      <c r="F13" s="7">
        <v>42066</v>
      </c>
      <c r="G13" s="8">
        <v>49</v>
      </c>
      <c r="H13" s="9">
        <v>710</v>
      </c>
      <c r="I13" s="9">
        <v>710</v>
      </c>
      <c r="J13" s="17"/>
      <c r="N13" s="17"/>
      <c r="R13" s="17"/>
    </row>
    <row r="14" spans="1:21" ht="30" x14ac:dyDescent="0.25">
      <c r="A14" s="5" t="s">
        <v>84</v>
      </c>
      <c r="B14" s="5" t="s">
        <v>110</v>
      </c>
      <c r="C14" s="5" t="s">
        <v>223</v>
      </c>
      <c r="D14" s="6">
        <v>42128.364062499997</v>
      </c>
      <c r="E14" s="7">
        <v>42079</v>
      </c>
      <c r="F14" s="7">
        <v>42185</v>
      </c>
      <c r="G14" s="8">
        <v>49</v>
      </c>
      <c r="H14" s="9">
        <v>114000</v>
      </c>
      <c r="I14" s="9">
        <v>57000</v>
      </c>
      <c r="J14" s="17" t="s">
        <v>333</v>
      </c>
      <c r="K14" t="s">
        <v>320</v>
      </c>
      <c r="L14" s="18">
        <v>42130</v>
      </c>
      <c r="N14" s="17"/>
      <c r="R14" s="17"/>
    </row>
    <row r="15" spans="1:21" x14ac:dyDescent="0.25">
      <c r="A15" s="5" t="s">
        <v>92</v>
      </c>
      <c r="B15" s="5" t="s">
        <v>110</v>
      </c>
      <c r="C15" s="5" t="s">
        <v>224</v>
      </c>
      <c r="D15" s="6">
        <v>42089.347372685188</v>
      </c>
      <c r="E15" s="7">
        <v>42080</v>
      </c>
      <c r="F15" s="7">
        <v>42080</v>
      </c>
      <c r="G15" s="8">
        <v>31</v>
      </c>
      <c r="H15" s="9">
        <v>19390</v>
      </c>
      <c r="I15" s="9">
        <v>5817</v>
      </c>
      <c r="J15" s="17" t="s">
        <v>334</v>
      </c>
      <c r="K15" t="s">
        <v>253</v>
      </c>
      <c r="L15" s="18">
        <v>42130</v>
      </c>
      <c r="N15" s="17"/>
      <c r="R15" s="17"/>
    </row>
    <row r="16" spans="1:21" x14ac:dyDescent="0.25">
      <c r="A16" s="5" t="s">
        <v>93</v>
      </c>
      <c r="B16" s="5" t="s">
        <v>110</v>
      </c>
      <c r="C16" s="5" t="s">
        <v>225</v>
      </c>
      <c r="D16" s="6">
        <v>42114.365185185183</v>
      </c>
      <c r="E16" s="7">
        <v>42107</v>
      </c>
      <c r="F16" s="7">
        <v>42107</v>
      </c>
      <c r="G16" s="8"/>
      <c r="H16" s="9">
        <v>7991</v>
      </c>
      <c r="I16" s="9">
        <v>7991</v>
      </c>
      <c r="J16" s="17"/>
      <c r="N16" s="17"/>
      <c r="R16" s="17"/>
    </row>
    <row r="17" spans="1:18" x14ac:dyDescent="0.25">
      <c r="A17" s="5" t="s">
        <v>94</v>
      </c>
      <c r="B17" s="5" t="s">
        <v>110</v>
      </c>
      <c r="C17" s="5" t="s">
        <v>226</v>
      </c>
      <c r="D17" s="6">
        <v>42109.589131944442</v>
      </c>
      <c r="E17" s="7">
        <v>42109</v>
      </c>
      <c r="F17" s="7">
        <v>42109</v>
      </c>
      <c r="G17" s="8"/>
      <c r="H17" s="9">
        <v>115.42</v>
      </c>
      <c r="I17" s="9">
        <v>115.42</v>
      </c>
      <c r="J17" s="17"/>
      <c r="N17" s="17"/>
      <c r="R17" s="17"/>
    </row>
    <row r="18" spans="1:18" x14ac:dyDescent="0.25">
      <c r="A18" s="5" t="s">
        <v>95</v>
      </c>
      <c r="B18" s="5" t="s">
        <v>110</v>
      </c>
      <c r="C18" s="5" t="s">
        <v>227</v>
      </c>
      <c r="D18" s="6">
        <v>42121.381423611114</v>
      </c>
      <c r="E18" s="7">
        <v>42114</v>
      </c>
      <c r="F18" s="7">
        <v>42114</v>
      </c>
      <c r="G18" s="8"/>
      <c r="H18" s="9">
        <v>21020.95</v>
      </c>
      <c r="I18" s="9">
        <v>16816.75</v>
      </c>
      <c r="J18" s="17"/>
      <c r="N18" s="17"/>
      <c r="R18" s="17"/>
    </row>
    <row r="19" spans="1:18" x14ac:dyDescent="0.25">
      <c r="J19" s="17"/>
      <c r="N19" s="17"/>
      <c r="R19" s="17"/>
    </row>
    <row r="20" spans="1:18" x14ac:dyDescent="0.25">
      <c r="J20" s="17"/>
      <c r="N20" s="17"/>
      <c r="R20" s="17"/>
    </row>
    <row r="21" spans="1:18" x14ac:dyDescent="0.25">
      <c r="N21" s="17"/>
      <c r="R21" s="17"/>
    </row>
    <row r="22" spans="1:18" x14ac:dyDescent="0.25">
      <c r="R22" s="17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A14" sqref="A14"/>
    </sheetView>
  </sheetViews>
  <sheetFormatPr defaultRowHeight="15" x14ac:dyDescent="0.25"/>
  <cols>
    <col min="1" max="1" width="18.7109375" customWidth="1"/>
    <col min="4" max="4" width="20.42578125" customWidth="1"/>
    <col min="6" max="6" width="10.42578125" customWidth="1"/>
    <col min="8" max="8" width="9.42578125" customWidth="1"/>
    <col min="9" max="9" width="13.7109375" customWidth="1"/>
    <col min="10" max="10" width="22.7109375" customWidth="1"/>
    <col min="11" max="11" width="12.42578125" customWidth="1"/>
    <col min="13" max="13" width="16.140625" customWidth="1"/>
    <col min="14" max="14" width="22.7109375" customWidth="1"/>
    <col min="15" max="15" width="13.28515625" customWidth="1"/>
    <col min="17" max="17" width="17" customWidth="1"/>
    <col min="18" max="18" width="22.7109375" customWidth="1"/>
    <col min="19" max="19" width="13.28515625" customWidth="1"/>
    <col min="21" max="21" width="17.85546875" customWidth="1"/>
  </cols>
  <sheetData>
    <row r="1" spans="1:2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6" t="s">
        <v>235</v>
      </c>
      <c r="K1" s="16" t="s">
        <v>236</v>
      </c>
      <c r="L1" s="16" t="s">
        <v>240</v>
      </c>
      <c r="M1" s="16" t="s">
        <v>237</v>
      </c>
      <c r="N1" s="16" t="s">
        <v>241</v>
      </c>
      <c r="O1" s="16" t="s">
        <v>242</v>
      </c>
      <c r="P1" s="16" t="s">
        <v>243</v>
      </c>
      <c r="Q1" s="16" t="s">
        <v>244</v>
      </c>
      <c r="R1" s="16" t="s">
        <v>245</v>
      </c>
      <c r="S1" s="16" t="s">
        <v>246</v>
      </c>
      <c r="T1" s="16" t="s">
        <v>247</v>
      </c>
      <c r="U1" s="16" t="s">
        <v>248</v>
      </c>
    </row>
    <row r="2" spans="1:21" ht="15.75" thickTop="1" x14ac:dyDescent="0.25">
      <c r="A2" s="5" t="s">
        <v>96</v>
      </c>
      <c r="B2" s="5" t="s">
        <v>111</v>
      </c>
      <c r="C2" s="5" t="s">
        <v>228</v>
      </c>
      <c r="D2" s="6">
        <v>42103.498136574075</v>
      </c>
      <c r="E2" s="7">
        <v>41948</v>
      </c>
      <c r="F2" s="7">
        <v>41948</v>
      </c>
      <c r="G2" s="8"/>
      <c r="H2" s="9">
        <v>0</v>
      </c>
      <c r="I2" s="9"/>
      <c r="J2" s="17"/>
      <c r="N2" s="17"/>
      <c r="R2" s="17"/>
    </row>
    <row r="3" spans="1:21" x14ac:dyDescent="0.25">
      <c r="A3" s="5" t="s">
        <v>97</v>
      </c>
      <c r="B3" s="5" t="s">
        <v>111</v>
      </c>
      <c r="C3" s="5" t="s">
        <v>229</v>
      </c>
      <c r="D3" s="6">
        <v>42020.393206018518</v>
      </c>
      <c r="E3" s="7">
        <v>41983</v>
      </c>
      <c r="F3" s="7">
        <v>41983</v>
      </c>
      <c r="G3" s="8">
        <v>145</v>
      </c>
      <c r="H3" s="9">
        <v>221200</v>
      </c>
      <c r="I3" s="9">
        <v>54900</v>
      </c>
      <c r="J3" s="17"/>
      <c r="N3" s="17"/>
      <c r="R3" s="17"/>
    </row>
    <row r="4" spans="1:21" x14ac:dyDescent="0.25">
      <c r="A4" s="5" t="s">
        <v>98</v>
      </c>
      <c r="B4" s="5" t="s">
        <v>111</v>
      </c>
      <c r="C4" s="5" t="s">
        <v>230</v>
      </c>
      <c r="D4" s="6">
        <v>42114.447835648149</v>
      </c>
      <c r="E4" s="7">
        <v>42062</v>
      </c>
      <c r="F4" s="7">
        <v>42062</v>
      </c>
      <c r="G4" s="8"/>
      <c r="H4" s="9">
        <v>343532</v>
      </c>
      <c r="I4" s="9">
        <v>83142.55</v>
      </c>
      <c r="J4" s="17"/>
      <c r="N4" s="17"/>
      <c r="R4" s="17"/>
    </row>
    <row r="5" spans="1:21" x14ac:dyDescent="0.25">
      <c r="A5" s="5" t="s">
        <v>99</v>
      </c>
      <c r="B5" s="5" t="s">
        <v>111</v>
      </c>
      <c r="C5" s="5" t="s">
        <v>231</v>
      </c>
      <c r="D5" s="6">
        <v>42101.38040509259</v>
      </c>
      <c r="E5" s="7">
        <v>42086</v>
      </c>
      <c r="F5" s="7">
        <v>42086</v>
      </c>
      <c r="G5" s="8"/>
      <c r="H5" s="9">
        <v>0</v>
      </c>
      <c r="I5" s="9"/>
      <c r="J5" s="17"/>
      <c r="N5" s="17"/>
      <c r="R5" s="17"/>
    </row>
    <row r="6" spans="1:21" x14ac:dyDescent="0.25">
      <c r="A6" s="5" t="s">
        <v>100</v>
      </c>
      <c r="B6" s="5" t="s">
        <v>111</v>
      </c>
      <c r="C6" s="5" t="s">
        <v>232</v>
      </c>
      <c r="D6" s="6">
        <v>42123.261608796296</v>
      </c>
      <c r="E6" s="7">
        <v>42115</v>
      </c>
      <c r="F6" s="7">
        <v>42115</v>
      </c>
      <c r="G6" s="8"/>
      <c r="H6" s="9">
        <v>1358</v>
      </c>
      <c r="I6" s="9"/>
      <c r="J6" s="17"/>
      <c r="N6" s="17"/>
      <c r="R6" s="17"/>
    </row>
    <row r="7" spans="1:21" x14ac:dyDescent="0.25">
      <c r="A7" s="5" t="s">
        <v>101</v>
      </c>
      <c r="B7" s="5" t="s">
        <v>111</v>
      </c>
      <c r="C7" s="5" t="s">
        <v>233</v>
      </c>
      <c r="D7" s="6">
        <v>42123.239166666666</v>
      </c>
      <c r="E7" s="7">
        <v>42122</v>
      </c>
      <c r="F7" s="7">
        <v>42122</v>
      </c>
      <c r="G7" s="8"/>
      <c r="H7" s="9">
        <v>2200</v>
      </c>
      <c r="I7" s="9"/>
      <c r="J7" s="17"/>
      <c r="N7" s="17"/>
      <c r="R7" s="17"/>
    </row>
    <row r="8" spans="1:21" x14ac:dyDescent="0.25">
      <c r="A8" s="5" t="s">
        <v>102</v>
      </c>
      <c r="B8" s="5" t="s">
        <v>111</v>
      </c>
      <c r="C8" s="5" t="s">
        <v>234</v>
      </c>
      <c r="D8" s="6">
        <v>42122.497673611113</v>
      </c>
      <c r="E8" s="7">
        <v>42122</v>
      </c>
      <c r="F8" s="7">
        <v>42135</v>
      </c>
      <c r="G8" s="8">
        <v>6</v>
      </c>
      <c r="H8" s="10">
        <v>3170.4</v>
      </c>
      <c r="I8" s="10">
        <v>3170.4</v>
      </c>
      <c r="J8" s="17"/>
      <c r="N8" s="17"/>
      <c r="R8" s="17"/>
    </row>
    <row r="9" spans="1:21" x14ac:dyDescent="0.25">
      <c r="J9" s="17"/>
      <c r="N9" s="17"/>
      <c r="R9" s="17"/>
    </row>
    <row r="10" spans="1:21" x14ac:dyDescent="0.25">
      <c r="J10" s="17"/>
      <c r="N10" s="17"/>
      <c r="R10" s="17"/>
    </row>
    <row r="11" spans="1:21" x14ac:dyDescent="0.25">
      <c r="J11" s="17"/>
      <c r="N11" s="17"/>
      <c r="R11" s="17"/>
    </row>
    <row r="12" spans="1:21" x14ac:dyDescent="0.25">
      <c r="J12" s="17"/>
      <c r="N12" s="17"/>
      <c r="R12" s="17"/>
    </row>
    <row r="13" spans="1:21" x14ac:dyDescent="0.25">
      <c r="J13" s="17"/>
      <c r="N13" s="17"/>
      <c r="R13" s="17"/>
    </row>
    <row r="14" spans="1:21" x14ac:dyDescent="0.25">
      <c r="J14" s="17"/>
      <c r="N14" s="17"/>
      <c r="R14" s="17"/>
    </row>
    <row r="15" spans="1:21" x14ac:dyDescent="0.25">
      <c r="J15" s="17"/>
      <c r="N15" s="17"/>
      <c r="R15" s="17"/>
    </row>
    <row r="16" spans="1:21" x14ac:dyDescent="0.25">
      <c r="J16" s="17"/>
      <c r="N16" s="17"/>
      <c r="R16" s="17"/>
    </row>
    <row r="17" spans="10:18" x14ac:dyDescent="0.25">
      <c r="J17" s="17"/>
      <c r="N17" s="17"/>
      <c r="R17" s="17"/>
    </row>
    <row r="18" spans="10:18" x14ac:dyDescent="0.25">
      <c r="J18" s="17"/>
      <c r="N18" s="17"/>
      <c r="R18" s="17"/>
    </row>
    <row r="19" spans="10:18" x14ac:dyDescent="0.25">
      <c r="J19" s="17"/>
      <c r="N19" s="17"/>
      <c r="R19" s="17"/>
    </row>
    <row r="20" spans="10:18" x14ac:dyDescent="0.25">
      <c r="J20" s="17"/>
      <c r="N20" s="17"/>
      <c r="R20" s="17"/>
    </row>
    <row r="21" spans="10:18" x14ac:dyDescent="0.25">
      <c r="J21" s="17"/>
      <c r="N21" s="17"/>
      <c r="R21" s="17"/>
    </row>
    <row r="22" spans="10:18" x14ac:dyDescent="0.25">
      <c r="N22" s="17"/>
      <c r="R22" s="17"/>
    </row>
    <row r="23" spans="10:18" x14ac:dyDescent="0.25">
      <c r="R23" s="17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topLeftCell="C53" zoomScale="120" zoomScaleNormal="120" workbookViewId="0">
      <selection activeCell="C73" sqref="C73"/>
    </sheetView>
  </sheetViews>
  <sheetFormatPr defaultRowHeight="12.75" x14ac:dyDescent="0.2"/>
  <cols>
    <col min="1" max="2" width="9.140625" style="19"/>
    <col min="3" max="3" width="18.28515625" style="19" bestFit="1" customWidth="1"/>
    <col min="4" max="4" width="15.5703125" style="19" bestFit="1" customWidth="1"/>
    <col min="5" max="5" width="17.28515625" style="21" bestFit="1" customWidth="1"/>
    <col min="6" max="6" width="20.42578125" style="21" bestFit="1" customWidth="1"/>
    <col min="7" max="7" width="10" style="19" bestFit="1" customWidth="1"/>
    <col min="8" max="8" width="13.42578125" style="23" customWidth="1"/>
    <col min="9" max="9" width="9.140625" style="23" customWidth="1"/>
    <col min="10" max="10" width="16.140625" style="19" customWidth="1"/>
    <col min="11" max="258" width="9.140625" style="19"/>
    <col min="259" max="259" width="18.28515625" style="19" bestFit="1" customWidth="1"/>
    <col min="260" max="260" width="15.5703125" style="19" bestFit="1" customWidth="1"/>
    <col min="261" max="261" width="19.5703125" style="19" customWidth="1"/>
    <col min="262" max="262" width="20.42578125" style="19" bestFit="1" customWidth="1"/>
    <col min="263" max="263" width="9.140625" style="19"/>
    <col min="264" max="264" width="13.42578125" style="19" customWidth="1"/>
    <col min="265" max="265" width="9.140625" style="19" customWidth="1"/>
    <col min="266" max="266" width="16.140625" style="19" customWidth="1"/>
    <col min="267" max="514" width="9.140625" style="19"/>
    <col min="515" max="515" width="18.28515625" style="19" bestFit="1" customWidth="1"/>
    <col min="516" max="516" width="15.5703125" style="19" bestFit="1" customWidth="1"/>
    <col min="517" max="517" width="19.5703125" style="19" customWidth="1"/>
    <col min="518" max="518" width="20.42578125" style="19" bestFit="1" customWidth="1"/>
    <col min="519" max="519" width="9.140625" style="19"/>
    <col min="520" max="520" width="13.42578125" style="19" customWidth="1"/>
    <col min="521" max="521" width="9.140625" style="19" customWidth="1"/>
    <col min="522" max="522" width="16.140625" style="19" customWidth="1"/>
    <col min="523" max="770" width="9.140625" style="19"/>
    <col min="771" max="771" width="18.28515625" style="19" bestFit="1" customWidth="1"/>
    <col min="772" max="772" width="15.5703125" style="19" bestFit="1" customWidth="1"/>
    <col min="773" max="773" width="19.5703125" style="19" customWidth="1"/>
    <col min="774" max="774" width="20.42578125" style="19" bestFit="1" customWidth="1"/>
    <col min="775" max="775" width="9.140625" style="19"/>
    <col min="776" max="776" width="13.42578125" style="19" customWidth="1"/>
    <col min="777" max="777" width="9.140625" style="19" customWidth="1"/>
    <col min="778" max="778" width="16.140625" style="19" customWidth="1"/>
    <col min="779" max="1026" width="9.140625" style="19"/>
    <col min="1027" max="1027" width="18.28515625" style="19" bestFit="1" customWidth="1"/>
    <col min="1028" max="1028" width="15.5703125" style="19" bestFit="1" customWidth="1"/>
    <col min="1029" max="1029" width="19.5703125" style="19" customWidth="1"/>
    <col min="1030" max="1030" width="20.42578125" style="19" bestFit="1" customWidth="1"/>
    <col min="1031" max="1031" width="9.140625" style="19"/>
    <col min="1032" max="1032" width="13.42578125" style="19" customWidth="1"/>
    <col min="1033" max="1033" width="9.140625" style="19" customWidth="1"/>
    <col min="1034" max="1034" width="16.140625" style="19" customWidth="1"/>
    <col min="1035" max="1282" width="9.140625" style="19"/>
    <col min="1283" max="1283" width="18.28515625" style="19" bestFit="1" customWidth="1"/>
    <col min="1284" max="1284" width="15.5703125" style="19" bestFit="1" customWidth="1"/>
    <col min="1285" max="1285" width="19.5703125" style="19" customWidth="1"/>
    <col min="1286" max="1286" width="20.42578125" style="19" bestFit="1" customWidth="1"/>
    <col min="1287" max="1287" width="9.140625" style="19"/>
    <col min="1288" max="1288" width="13.42578125" style="19" customWidth="1"/>
    <col min="1289" max="1289" width="9.140625" style="19" customWidth="1"/>
    <col min="1290" max="1290" width="16.140625" style="19" customWidth="1"/>
    <col min="1291" max="1538" width="9.140625" style="19"/>
    <col min="1539" max="1539" width="18.28515625" style="19" bestFit="1" customWidth="1"/>
    <col min="1540" max="1540" width="15.5703125" style="19" bestFit="1" customWidth="1"/>
    <col min="1541" max="1541" width="19.5703125" style="19" customWidth="1"/>
    <col min="1542" max="1542" width="20.42578125" style="19" bestFit="1" customWidth="1"/>
    <col min="1543" max="1543" width="9.140625" style="19"/>
    <col min="1544" max="1544" width="13.42578125" style="19" customWidth="1"/>
    <col min="1545" max="1545" width="9.140625" style="19" customWidth="1"/>
    <col min="1546" max="1546" width="16.140625" style="19" customWidth="1"/>
    <col min="1547" max="1794" width="9.140625" style="19"/>
    <col min="1795" max="1795" width="18.28515625" style="19" bestFit="1" customWidth="1"/>
    <col min="1796" max="1796" width="15.5703125" style="19" bestFit="1" customWidth="1"/>
    <col min="1797" max="1797" width="19.5703125" style="19" customWidth="1"/>
    <col min="1798" max="1798" width="20.42578125" style="19" bestFit="1" customWidth="1"/>
    <col min="1799" max="1799" width="9.140625" style="19"/>
    <col min="1800" max="1800" width="13.42578125" style="19" customWidth="1"/>
    <col min="1801" max="1801" width="9.140625" style="19" customWidth="1"/>
    <col min="1802" max="1802" width="16.140625" style="19" customWidth="1"/>
    <col min="1803" max="2050" width="9.140625" style="19"/>
    <col min="2051" max="2051" width="18.28515625" style="19" bestFit="1" customWidth="1"/>
    <col min="2052" max="2052" width="15.5703125" style="19" bestFit="1" customWidth="1"/>
    <col min="2053" max="2053" width="19.5703125" style="19" customWidth="1"/>
    <col min="2054" max="2054" width="20.42578125" style="19" bestFit="1" customWidth="1"/>
    <col min="2055" max="2055" width="9.140625" style="19"/>
    <col min="2056" max="2056" width="13.42578125" style="19" customWidth="1"/>
    <col min="2057" max="2057" width="9.140625" style="19" customWidth="1"/>
    <col min="2058" max="2058" width="16.140625" style="19" customWidth="1"/>
    <col min="2059" max="2306" width="9.140625" style="19"/>
    <col min="2307" max="2307" width="18.28515625" style="19" bestFit="1" customWidth="1"/>
    <col min="2308" max="2308" width="15.5703125" style="19" bestFit="1" customWidth="1"/>
    <col min="2309" max="2309" width="19.5703125" style="19" customWidth="1"/>
    <col min="2310" max="2310" width="20.42578125" style="19" bestFit="1" customWidth="1"/>
    <col min="2311" max="2311" width="9.140625" style="19"/>
    <col min="2312" max="2312" width="13.42578125" style="19" customWidth="1"/>
    <col min="2313" max="2313" width="9.140625" style="19" customWidth="1"/>
    <col min="2314" max="2314" width="16.140625" style="19" customWidth="1"/>
    <col min="2315" max="2562" width="9.140625" style="19"/>
    <col min="2563" max="2563" width="18.28515625" style="19" bestFit="1" customWidth="1"/>
    <col min="2564" max="2564" width="15.5703125" style="19" bestFit="1" customWidth="1"/>
    <col min="2565" max="2565" width="19.5703125" style="19" customWidth="1"/>
    <col min="2566" max="2566" width="20.42578125" style="19" bestFit="1" customWidth="1"/>
    <col min="2567" max="2567" width="9.140625" style="19"/>
    <col min="2568" max="2568" width="13.42578125" style="19" customWidth="1"/>
    <col min="2569" max="2569" width="9.140625" style="19" customWidth="1"/>
    <col min="2570" max="2570" width="16.140625" style="19" customWidth="1"/>
    <col min="2571" max="2818" width="9.140625" style="19"/>
    <col min="2819" max="2819" width="18.28515625" style="19" bestFit="1" customWidth="1"/>
    <col min="2820" max="2820" width="15.5703125" style="19" bestFit="1" customWidth="1"/>
    <col min="2821" max="2821" width="19.5703125" style="19" customWidth="1"/>
    <col min="2822" max="2822" width="20.42578125" style="19" bestFit="1" customWidth="1"/>
    <col min="2823" max="2823" width="9.140625" style="19"/>
    <col min="2824" max="2824" width="13.42578125" style="19" customWidth="1"/>
    <col min="2825" max="2825" width="9.140625" style="19" customWidth="1"/>
    <col min="2826" max="2826" width="16.140625" style="19" customWidth="1"/>
    <col min="2827" max="3074" width="9.140625" style="19"/>
    <col min="3075" max="3075" width="18.28515625" style="19" bestFit="1" customWidth="1"/>
    <col min="3076" max="3076" width="15.5703125" style="19" bestFit="1" customWidth="1"/>
    <col min="3077" max="3077" width="19.5703125" style="19" customWidth="1"/>
    <col min="3078" max="3078" width="20.42578125" style="19" bestFit="1" customWidth="1"/>
    <col min="3079" max="3079" width="9.140625" style="19"/>
    <col min="3080" max="3080" width="13.42578125" style="19" customWidth="1"/>
    <col min="3081" max="3081" width="9.140625" style="19" customWidth="1"/>
    <col min="3082" max="3082" width="16.140625" style="19" customWidth="1"/>
    <col min="3083" max="3330" width="9.140625" style="19"/>
    <col min="3331" max="3331" width="18.28515625" style="19" bestFit="1" customWidth="1"/>
    <col min="3332" max="3332" width="15.5703125" style="19" bestFit="1" customWidth="1"/>
    <col min="3333" max="3333" width="19.5703125" style="19" customWidth="1"/>
    <col min="3334" max="3334" width="20.42578125" style="19" bestFit="1" customWidth="1"/>
    <col min="3335" max="3335" width="9.140625" style="19"/>
    <col min="3336" max="3336" width="13.42578125" style="19" customWidth="1"/>
    <col min="3337" max="3337" width="9.140625" style="19" customWidth="1"/>
    <col min="3338" max="3338" width="16.140625" style="19" customWidth="1"/>
    <col min="3339" max="3586" width="9.140625" style="19"/>
    <col min="3587" max="3587" width="18.28515625" style="19" bestFit="1" customWidth="1"/>
    <col min="3588" max="3588" width="15.5703125" style="19" bestFit="1" customWidth="1"/>
    <col min="3589" max="3589" width="19.5703125" style="19" customWidth="1"/>
    <col min="3590" max="3590" width="20.42578125" style="19" bestFit="1" customWidth="1"/>
    <col min="3591" max="3591" width="9.140625" style="19"/>
    <col min="3592" max="3592" width="13.42578125" style="19" customWidth="1"/>
    <col min="3593" max="3593" width="9.140625" style="19" customWidth="1"/>
    <col min="3594" max="3594" width="16.140625" style="19" customWidth="1"/>
    <col min="3595" max="3842" width="9.140625" style="19"/>
    <col min="3843" max="3843" width="18.28515625" style="19" bestFit="1" customWidth="1"/>
    <col min="3844" max="3844" width="15.5703125" style="19" bestFit="1" customWidth="1"/>
    <col min="3845" max="3845" width="19.5703125" style="19" customWidth="1"/>
    <col min="3846" max="3846" width="20.42578125" style="19" bestFit="1" customWidth="1"/>
    <col min="3847" max="3847" width="9.140625" style="19"/>
    <col min="3848" max="3848" width="13.42578125" style="19" customWidth="1"/>
    <col min="3849" max="3849" width="9.140625" style="19" customWidth="1"/>
    <col min="3850" max="3850" width="16.140625" style="19" customWidth="1"/>
    <col min="3851" max="4098" width="9.140625" style="19"/>
    <col min="4099" max="4099" width="18.28515625" style="19" bestFit="1" customWidth="1"/>
    <col min="4100" max="4100" width="15.5703125" style="19" bestFit="1" customWidth="1"/>
    <col min="4101" max="4101" width="19.5703125" style="19" customWidth="1"/>
    <col min="4102" max="4102" width="20.42578125" style="19" bestFit="1" customWidth="1"/>
    <col min="4103" max="4103" width="9.140625" style="19"/>
    <col min="4104" max="4104" width="13.42578125" style="19" customWidth="1"/>
    <col min="4105" max="4105" width="9.140625" style="19" customWidth="1"/>
    <col min="4106" max="4106" width="16.140625" style="19" customWidth="1"/>
    <col min="4107" max="4354" width="9.140625" style="19"/>
    <col min="4355" max="4355" width="18.28515625" style="19" bestFit="1" customWidth="1"/>
    <col min="4356" max="4356" width="15.5703125" style="19" bestFit="1" customWidth="1"/>
    <col min="4357" max="4357" width="19.5703125" style="19" customWidth="1"/>
    <col min="4358" max="4358" width="20.42578125" style="19" bestFit="1" customWidth="1"/>
    <col min="4359" max="4359" width="9.140625" style="19"/>
    <col min="4360" max="4360" width="13.42578125" style="19" customWidth="1"/>
    <col min="4361" max="4361" width="9.140625" style="19" customWidth="1"/>
    <col min="4362" max="4362" width="16.140625" style="19" customWidth="1"/>
    <col min="4363" max="4610" width="9.140625" style="19"/>
    <col min="4611" max="4611" width="18.28515625" style="19" bestFit="1" customWidth="1"/>
    <col min="4612" max="4612" width="15.5703125" style="19" bestFit="1" customWidth="1"/>
    <col min="4613" max="4613" width="19.5703125" style="19" customWidth="1"/>
    <col min="4614" max="4614" width="20.42578125" style="19" bestFit="1" customWidth="1"/>
    <col min="4615" max="4615" width="9.140625" style="19"/>
    <col min="4616" max="4616" width="13.42578125" style="19" customWidth="1"/>
    <col min="4617" max="4617" width="9.140625" style="19" customWidth="1"/>
    <col min="4618" max="4618" width="16.140625" style="19" customWidth="1"/>
    <col min="4619" max="4866" width="9.140625" style="19"/>
    <col min="4867" max="4867" width="18.28515625" style="19" bestFit="1" customWidth="1"/>
    <col min="4868" max="4868" width="15.5703125" style="19" bestFit="1" customWidth="1"/>
    <col min="4869" max="4869" width="19.5703125" style="19" customWidth="1"/>
    <col min="4870" max="4870" width="20.42578125" style="19" bestFit="1" customWidth="1"/>
    <col min="4871" max="4871" width="9.140625" style="19"/>
    <col min="4872" max="4872" width="13.42578125" style="19" customWidth="1"/>
    <col min="4873" max="4873" width="9.140625" style="19" customWidth="1"/>
    <col min="4874" max="4874" width="16.140625" style="19" customWidth="1"/>
    <col min="4875" max="5122" width="9.140625" style="19"/>
    <col min="5123" max="5123" width="18.28515625" style="19" bestFit="1" customWidth="1"/>
    <col min="5124" max="5124" width="15.5703125" style="19" bestFit="1" customWidth="1"/>
    <col min="5125" max="5125" width="19.5703125" style="19" customWidth="1"/>
    <col min="5126" max="5126" width="20.42578125" style="19" bestFit="1" customWidth="1"/>
    <col min="5127" max="5127" width="9.140625" style="19"/>
    <col min="5128" max="5128" width="13.42578125" style="19" customWidth="1"/>
    <col min="5129" max="5129" width="9.140625" style="19" customWidth="1"/>
    <col min="5130" max="5130" width="16.140625" style="19" customWidth="1"/>
    <col min="5131" max="5378" width="9.140625" style="19"/>
    <col min="5379" max="5379" width="18.28515625" style="19" bestFit="1" customWidth="1"/>
    <col min="5380" max="5380" width="15.5703125" style="19" bestFit="1" customWidth="1"/>
    <col min="5381" max="5381" width="19.5703125" style="19" customWidth="1"/>
    <col min="5382" max="5382" width="20.42578125" style="19" bestFit="1" customWidth="1"/>
    <col min="5383" max="5383" width="9.140625" style="19"/>
    <col min="5384" max="5384" width="13.42578125" style="19" customWidth="1"/>
    <col min="5385" max="5385" width="9.140625" style="19" customWidth="1"/>
    <col min="5386" max="5386" width="16.140625" style="19" customWidth="1"/>
    <col min="5387" max="5634" width="9.140625" style="19"/>
    <col min="5635" max="5635" width="18.28515625" style="19" bestFit="1" customWidth="1"/>
    <col min="5636" max="5636" width="15.5703125" style="19" bestFit="1" customWidth="1"/>
    <col min="5637" max="5637" width="19.5703125" style="19" customWidth="1"/>
    <col min="5638" max="5638" width="20.42578125" style="19" bestFit="1" customWidth="1"/>
    <col min="5639" max="5639" width="9.140625" style="19"/>
    <col min="5640" max="5640" width="13.42578125" style="19" customWidth="1"/>
    <col min="5641" max="5641" width="9.140625" style="19" customWidth="1"/>
    <col min="5642" max="5642" width="16.140625" style="19" customWidth="1"/>
    <col min="5643" max="5890" width="9.140625" style="19"/>
    <col min="5891" max="5891" width="18.28515625" style="19" bestFit="1" customWidth="1"/>
    <col min="5892" max="5892" width="15.5703125" style="19" bestFit="1" customWidth="1"/>
    <col min="5893" max="5893" width="19.5703125" style="19" customWidth="1"/>
    <col min="5894" max="5894" width="20.42578125" style="19" bestFit="1" customWidth="1"/>
    <col min="5895" max="5895" width="9.140625" style="19"/>
    <col min="5896" max="5896" width="13.42578125" style="19" customWidth="1"/>
    <col min="5897" max="5897" width="9.140625" style="19" customWidth="1"/>
    <col min="5898" max="5898" width="16.140625" style="19" customWidth="1"/>
    <col min="5899" max="6146" width="9.140625" style="19"/>
    <col min="6147" max="6147" width="18.28515625" style="19" bestFit="1" customWidth="1"/>
    <col min="6148" max="6148" width="15.5703125" style="19" bestFit="1" customWidth="1"/>
    <col min="6149" max="6149" width="19.5703125" style="19" customWidth="1"/>
    <col min="6150" max="6150" width="20.42578125" style="19" bestFit="1" customWidth="1"/>
    <col min="6151" max="6151" width="9.140625" style="19"/>
    <col min="6152" max="6152" width="13.42578125" style="19" customWidth="1"/>
    <col min="6153" max="6153" width="9.140625" style="19" customWidth="1"/>
    <col min="6154" max="6154" width="16.140625" style="19" customWidth="1"/>
    <col min="6155" max="6402" width="9.140625" style="19"/>
    <col min="6403" max="6403" width="18.28515625" style="19" bestFit="1" customWidth="1"/>
    <col min="6404" max="6404" width="15.5703125" style="19" bestFit="1" customWidth="1"/>
    <col min="6405" max="6405" width="19.5703125" style="19" customWidth="1"/>
    <col min="6406" max="6406" width="20.42578125" style="19" bestFit="1" customWidth="1"/>
    <col min="6407" max="6407" width="9.140625" style="19"/>
    <col min="6408" max="6408" width="13.42578125" style="19" customWidth="1"/>
    <col min="6409" max="6409" width="9.140625" style="19" customWidth="1"/>
    <col min="6410" max="6410" width="16.140625" style="19" customWidth="1"/>
    <col min="6411" max="6658" width="9.140625" style="19"/>
    <col min="6659" max="6659" width="18.28515625" style="19" bestFit="1" customWidth="1"/>
    <col min="6660" max="6660" width="15.5703125" style="19" bestFit="1" customWidth="1"/>
    <col min="6661" max="6661" width="19.5703125" style="19" customWidth="1"/>
    <col min="6662" max="6662" width="20.42578125" style="19" bestFit="1" customWidth="1"/>
    <col min="6663" max="6663" width="9.140625" style="19"/>
    <col min="6664" max="6664" width="13.42578125" style="19" customWidth="1"/>
    <col min="6665" max="6665" width="9.140625" style="19" customWidth="1"/>
    <col min="6666" max="6666" width="16.140625" style="19" customWidth="1"/>
    <col min="6667" max="6914" width="9.140625" style="19"/>
    <col min="6915" max="6915" width="18.28515625" style="19" bestFit="1" customWidth="1"/>
    <col min="6916" max="6916" width="15.5703125" style="19" bestFit="1" customWidth="1"/>
    <col min="6917" max="6917" width="19.5703125" style="19" customWidth="1"/>
    <col min="6918" max="6918" width="20.42578125" style="19" bestFit="1" customWidth="1"/>
    <col min="6919" max="6919" width="9.140625" style="19"/>
    <col min="6920" max="6920" width="13.42578125" style="19" customWidth="1"/>
    <col min="6921" max="6921" width="9.140625" style="19" customWidth="1"/>
    <col min="6922" max="6922" width="16.140625" style="19" customWidth="1"/>
    <col min="6923" max="7170" width="9.140625" style="19"/>
    <col min="7171" max="7171" width="18.28515625" style="19" bestFit="1" customWidth="1"/>
    <col min="7172" max="7172" width="15.5703125" style="19" bestFit="1" customWidth="1"/>
    <col min="7173" max="7173" width="19.5703125" style="19" customWidth="1"/>
    <col min="7174" max="7174" width="20.42578125" style="19" bestFit="1" customWidth="1"/>
    <col min="7175" max="7175" width="9.140625" style="19"/>
    <col min="7176" max="7176" width="13.42578125" style="19" customWidth="1"/>
    <col min="7177" max="7177" width="9.140625" style="19" customWidth="1"/>
    <col min="7178" max="7178" width="16.140625" style="19" customWidth="1"/>
    <col min="7179" max="7426" width="9.140625" style="19"/>
    <col min="7427" max="7427" width="18.28515625" style="19" bestFit="1" customWidth="1"/>
    <col min="7428" max="7428" width="15.5703125" style="19" bestFit="1" customWidth="1"/>
    <col min="7429" max="7429" width="19.5703125" style="19" customWidth="1"/>
    <col min="7430" max="7430" width="20.42578125" style="19" bestFit="1" customWidth="1"/>
    <col min="7431" max="7431" width="9.140625" style="19"/>
    <col min="7432" max="7432" width="13.42578125" style="19" customWidth="1"/>
    <col min="7433" max="7433" width="9.140625" style="19" customWidth="1"/>
    <col min="7434" max="7434" width="16.140625" style="19" customWidth="1"/>
    <col min="7435" max="7682" width="9.140625" style="19"/>
    <col min="7683" max="7683" width="18.28515625" style="19" bestFit="1" customWidth="1"/>
    <col min="7684" max="7684" width="15.5703125" style="19" bestFit="1" customWidth="1"/>
    <col min="7685" max="7685" width="19.5703125" style="19" customWidth="1"/>
    <col min="7686" max="7686" width="20.42578125" style="19" bestFit="1" customWidth="1"/>
    <col min="7687" max="7687" width="9.140625" style="19"/>
    <col min="7688" max="7688" width="13.42578125" style="19" customWidth="1"/>
    <col min="7689" max="7689" width="9.140625" style="19" customWidth="1"/>
    <col min="7690" max="7690" width="16.140625" style="19" customWidth="1"/>
    <col min="7691" max="7938" width="9.140625" style="19"/>
    <col min="7939" max="7939" width="18.28515625" style="19" bestFit="1" customWidth="1"/>
    <col min="7940" max="7940" width="15.5703125" style="19" bestFit="1" customWidth="1"/>
    <col min="7941" max="7941" width="19.5703125" style="19" customWidth="1"/>
    <col min="7942" max="7942" width="20.42578125" style="19" bestFit="1" customWidth="1"/>
    <col min="7943" max="7943" width="9.140625" style="19"/>
    <col min="7944" max="7944" width="13.42578125" style="19" customWidth="1"/>
    <col min="7945" max="7945" width="9.140625" style="19" customWidth="1"/>
    <col min="7946" max="7946" width="16.140625" style="19" customWidth="1"/>
    <col min="7947" max="8194" width="9.140625" style="19"/>
    <col min="8195" max="8195" width="18.28515625" style="19" bestFit="1" customWidth="1"/>
    <col min="8196" max="8196" width="15.5703125" style="19" bestFit="1" customWidth="1"/>
    <col min="8197" max="8197" width="19.5703125" style="19" customWidth="1"/>
    <col min="8198" max="8198" width="20.42578125" style="19" bestFit="1" customWidth="1"/>
    <col min="8199" max="8199" width="9.140625" style="19"/>
    <col min="8200" max="8200" width="13.42578125" style="19" customWidth="1"/>
    <col min="8201" max="8201" width="9.140625" style="19" customWidth="1"/>
    <col min="8202" max="8202" width="16.140625" style="19" customWidth="1"/>
    <col min="8203" max="8450" width="9.140625" style="19"/>
    <col min="8451" max="8451" width="18.28515625" style="19" bestFit="1" customWidth="1"/>
    <col min="8452" max="8452" width="15.5703125" style="19" bestFit="1" customWidth="1"/>
    <col min="8453" max="8453" width="19.5703125" style="19" customWidth="1"/>
    <col min="8454" max="8454" width="20.42578125" style="19" bestFit="1" customWidth="1"/>
    <col min="8455" max="8455" width="9.140625" style="19"/>
    <col min="8456" max="8456" width="13.42578125" style="19" customWidth="1"/>
    <col min="8457" max="8457" width="9.140625" style="19" customWidth="1"/>
    <col min="8458" max="8458" width="16.140625" style="19" customWidth="1"/>
    <col min="8459" max="8706" width="9.140625" style="19"/>
    <col min="8707" max="8707" width="18.28515625" style="19" bestFit="1" customWidth="1"/>
    <col min="8708" max="8708" width="15.5703125" style="19" bestFit="1" customWidth="1"/>
    <col min="8709" max="8709" width="19.5703125" style="19" customWidth="1"/>
    <col min="8710" max="8710" width="20.42578125" style="19" bestFit="1" customWidth="1"/>
    <col min="8711" max="8711" width="9.140625" style="19"/>
    <col min="8712" max="8712" width="13.42578125" style="19" customWidth="1"/>
    <col min="8713" max="8713" width="9.140625" style="19" customWidth="1"/>
    <col min="8714" max="8714" width="16.140625" style="19" customWidth="1"/>
    <col min="8715" max="8962" width="9.140625" style="19"/>
    <col min="8963" max="8963" width="18.28515625" style="19" bestFit="1" customWidth="1"/>
    <col min="8964" max="8964" width="15.5703125" style="19" bestFit="1" customWidth="1"/>
    <col min="8965" max="8965" width="19.5703125" style="19" customWidth="1"/>
    <col min="8966" max="8966" width="20.42578125" style="19" bestFit="1" customWidth="1"/>
    <col min="8967" max="8967" width="9.140625" style="19"/>
    <col min="8968" max="8968" width="13.42578125" style="19" customWidth="1"/>
    <col min="8969" max="8969" width="9.140625" style="19" customWidth="1"/>
    <col min="8970" max="8970" width="16.140625" style="19" customWidth="1"/>
    <col min="8971" max="9218" width="9.140625" style="19"/>
    <col min="9219" max="9219" width="18.28515625" style="19" bestFit="1" customWidth="1"/>
    <col min="9220" max="9220" width="15.5703125" style="19" bestFit="1" customWidth="1"/>
    <col min="9221" max="9221" width="19.5703125" style="19" customWidth="1"/>
    <col min="9222" max="9222" width="20.42578125" style="19" bestFit="1" customWidth="1"/>
    <col min="9223" max="9223" width="9.140625" style="19"/>
    <col min="9224" max="9224" width="13.42578125" style="19" customWidth="1"/>
    <col min="9225" max="9225" width="9.140625" style="19" customWidth="1"/>
    <col min="9226" max="9226" width="16.140625" style="19" customWidth="1"/>
    <col min="9227" max="9474" width="9.140625" style="19"/>
    <col min="9475" max="9475" width="18.28515625" style="19" bestFit="1" customWidth="1"/>
    <col min="9476" max="9476" width="15.5703125" style="19" bestFit="1" customWidth="1"/>
    <col min="9477" max="9477" width="19.5703125" style="19" customWidth="1"/>
    <col min="9478" max="9478" width="20.42578125" style="19" bestFit="1" customWidth="1"/>
    <col min="9479" max="9479" width="9.140625" style="19"/>
    <col min="9480" max="9480" width="13.42578125" style="19" customWidth="1"/>
    <col min="9481" max="9481" width="9.140625" style="19" customWidth="1"/>
    <col min="9482" max="9482" width="16.140625" style="19" customWidth="1"/>
    <col min="9483" max="9730" width="9.140625" style="19"/>
    <col min="9731" max="9731" width="18.28515625" style="19" bestFit="1" customWidth="1"/>
    <col min="9732" max="9732" width="15.5703125" style="19" bestFit="1" customWidth="1"/>
    <col min="9733" max="9733" width="19.5703125" style="19" customWidth="1"/>
    <col min="9734" max="9734" width="20.42578125" style="19" bestFit="1" customWidth="1"/>
    <col min="9735" max="9735" width="9.140625" style="19"/>
    <col min="9736" max="9736" width="13.42578125" style="19" customWidth="1"/>
    <col min="9737" max="9737" width="9.140625" style="19" customWidth="1"/>
    <col min="9738" max="9738" width="16.140625" style="19" customWidth="1"/>
    <col min="9739" max="9986" width="9.140625" style="19"/>
    <col min="9987" max="9987" width="18.28515625" style="19" bestFit="1" customWidth="1"/>
    <col min="9988" max="9988" width="15.5703125" style="19" bestFit="1" customWidth="1"/>
    <col min="9989" max="9989" width="19.5703125" style="19" customWidth="1"/>
    <col min="9990" max="9990" width="20.42578125" style="19" bestFit="1" customWidth="1"/>
    <col min="9991" max="9991" width="9.140625" style="19"/>
    <col min="9992" max="9992" width="13.42578125" style="19" customWidth="1"/>
    <col min="9993" max="9993" width="9.140625" style="19" customWidth="1"/>
    <col min="9994" max="9994" width="16.140625" style="19" customWidth="1"/>
    <col min="9995" max="10242" width="9.140625" style="19"/>
    <col min="10243" max="10243" width="18.28515625" style="19" bestFit="1" customWidth="1"/>
    <col min="10244" max="10244" width="15.5703125" style="19" bestFit="1" customWidth="1"/>
    <col min="10245" max="10245" width="19.5703125" style="19" customWidth="1"/>
    <col min="10246" max="10246" width="20.42578125" style="19" bestFit="1" customWidth="1"/>
    <col min="10247" max="10247" width="9.140625" style="19"/>
    <col min="10248" max="10248" width="13.42578125" style="19" customWidth="1"/>
    <col min="10249" max="10249" width="9.140625" style="19" customWidth="1"/>
    <col min="10250" max="10250" width="16.140625" style="19" customWidth="1"/>
    <col min="10251" max="10498" width="9.140625" style="19"/>
    <col min="10499" max="10499" width="18.28515625" style="19" bestFit="1" customWidth="1"/>
    <col min="10500" max="10500" width="15.5703125" style="19" bestFit="1" customWidth="1"/>
    <col min="10501" max="10501" width="19.5703125" style="19" customWidth="1"/>
    <col min="10502" max="10502" width="20.42578125" style="19" bestFit="1" customWidth="1"/>
    <col min="10503" max="10503" width="9.140625" style="19"/>
    <col min="10504" max="10504" width="13.42578125" style="19" customWidth="1"/>
    <col min="10505" max="10505" width="9.140625" style="19" customWidth="1"/>
    <col min="10506" max="10506" width="16.140625" style="19" customWidth="1"/>
    <col min="10507" max="10754" width="9.140625" style="19"/>
    <col min="10755" max="10755" width="18.28515625" style="19" bestFit="1" customWidth="1"/>
    <col min="10756" max="10756" width="15.5703125" style="19" bestFit="1" customWidth="1"/>
    <col min="10757" max="10757" width="19.5703125" style="19" customWidth="1"/>
    <col min="10758" max="10758" width="20.42578125" style="19" bestFit="1" customWidth="1"/>
    <col min="10759" max="10759" width="9.140625" style="19"/>
    <col min="10760" max="10760" width="13.42578125" style="19" customWidth="1"/>
    <col min="10761" max="10761" width="9.140625" style="19" customWidth="1"/>
    <col min="10762" max="10762" width="16.140625" style="19" customWidth="1"/>
    <col min="10763" max="11010" width="9.140625" style="19"/>
    <col min="11011" max="11011" width="18.28515625" style="19" bestFit="1" customWidth="1"/>
    <col min="11012" max="11012" width="15.5703125" style="19" bestFit="1" customWidth="1"/>
    <col min="11013" max="11013" width="19.5703125" style="19" customWidth="1"/>
    <col min="11014" max="11014" width="20.42578125" style="19" bestFit="1" customWidth="1"/>
    <col min="11015" max="11015" width="9.140625" style="19"/>
    <col min="11016" max="11016" width="13.42578125" style="19" customWidth="1"/>
    <col min="11017" max="11017" width="9.140625" style="19" customWidth="1"/>
    <col min="11018" max="11018" width="16.140625" style="19" customWidth="1"/>
    <col min="11019" max="11266" width="9.140625" style="19"/>
    <col min="11267" max="11267" width="18.28515625" style="19" bestFit="1" customWidth="1"/>
    <col min="11268" max="11268" width="15.5703125" style="19" bestFit="1" customWidth="1"/>
    <col min="11269" max="11269" width="19.5703125" style="19" customWidth="1"/>
    <col min="11270" max="11270" width="20.42578125" style="19" bestFit="1" customWidth="1"/>
    <col min="11271" max="11271" width="9.140625" style="19"/>
    <col min="11272" max="11272" width="13.42578125" style="19" customWidth="1"/>
    <col min="11273" max="11273" width="9.140625" style="19" customWidth="1"/>
    <col min="11274" max="11274" width="16.140625" style="19" customWidth="1"/>
    <col min="11275" max="11522" width="9.140625" style="19"/>
    <col min="11523" max="11523" width="18.28515625" style="19" bestFit="1" customWidth="1"/>
    <col min="11524" max="11524" width="15.5703125" style="19" bestFit="1" customWidth="1"/>
    <col min="11525" max="11525" width="19.5703125" style="19" customWidth="1"/>
    <col min="11526" max="11526" width="20.42578125" style="19" bestFit="1" customWidth="1"/>
    <col min="11527" max="11527" width="9.140625" style="19"/>
    <col min="11528" max="11528" width="13.42578125" style="19" customWidth="1"/>
    <col min="11529" max="11529" width="9.140625" style="19" customWidth="1"/>
    <col min="11530" max="11530" width="16.140625" style="19" customWidth="1"/>
    <col min="11531" max="11778" width="9.140625" style="19"/>
    <col min="11779" max="11779" width="18.28515625" style="19" bestFit="1" customWidth="1"/>
    <col min="11780" max="11780" width="15.5703125" style="19" bestFit="1" customWidth="1"/>
    <col min="11781" max="11781" width="19.5703125" style="19" customWidth="1"/>
    <col min="11782" max="11782" width="20.42578125" style="19" bestFit="1" customWidth="1"/>
    <col min="11783" max="11783" width="9.140625" style="19"/>
    <col min="11784" max="11784" width="13.42578125" style="19" customWidth="1"/>
    <col min="11785" max="11785" width="9.140625" style="19" customWidth="1"/>
    <col min="11786" max="11786" width="16.140625" style="19" customWidth="1"/>
    <col min="11787" max="12034" width="9.140625" style="19"/>
    <col min="12035" max="12035" width="18.28515625" style="19" bestFit="1" customWidth="1"/>
    <col min="12036" max="12036" width="15.5703125" style="19" bestFit="1" customWidth="1"/>
    <col min="12037" max="12037" width="19.5703125" style="19" customWidth="1"/>
    <col min="12038" max="12038" width="20.42578125" style="19" bestFit="1" customWidth="1"/>
    <col min="12039" max="12039" width="9.140625" style="19"/>
    <col min="12040" max="12040" width="13.42578125" style="19" customWidth="1"/>
    <col min="12041" max="12041" width="9.140625" style="19" customWidth="1"/>
    <col min="12042" max="12042" width="16.140625" style="19" customWidth="1"/>
    <col min="12043" max="12290" width="9.140625" style="19"/>
    <col min="12291" max="12291" width="18.28515625" style="19" bestFit="1" customWidth="1"/>
    <col min="12292" max="12292" width="15.5703125" style="19" bestFit="1" customWidth="1"/>
    <col min="12293" max="12293" width="19.5703125" style="19" customWidth="1"/>
    <col min="12294" max="12294" width="20.42578125" style="19" bestFit="1" customWidth="1"/>
    <col min="12295" max="12295" width="9.140625" style="19"/>
    <col min="12296" max="12296" width="13.42578125" style="19" customWidth="1"/>
    <col min="12297" max="12297" width="9.140625" style="19" customWidth="1"/>
    <col min="12298" max="12298" width="16.140625" style="19" customWidth="1"/>
    <col min="12299" max="12546" width="9.140625" style="19"/>
    <col min="12547" max="12547" width="18.28515625" style="19" bestFit="1" customWidth="1"/>
    <col min="12548" max="12548" width="15.5703125" style="19" bestFit="1" customWidth="1"/>
    <col min="12549" max="12549" width="19.5703125" style="19" customWidth="1"/>
    <col min="12550" max="12550" width="20.42578125" style="19" bestFit="1" customWidth="1"/>
    <col min="12551" max="12551" width="9.140625" style="19"/>
    <col min="12552" max="12552" width="13.42578125" style="19" customWidth="1"/>
    <col min="12553" max="12553" width="9.140625" style="19" customWidth="1"/>
    <col min="12554" max="12554" width="16.140625" style="19" customWidth="1"/>
    <col min="12555" max="12802" width="9.140625" style="19"/>
    <col min="12803" max="12803" width="18.28515625" style="19" bestFit="1" customWidth="1"/>
    <col min="12804" max="12804" width="15.5703125" style="19" bestFit="1" customWidth="1"/>
    <col min="12805" max="12805" width="19.5703125" style="19" customWidth="1"/>
    <col min="12806" max="12806" width="20.42578125" style="19" bestFit="1" customWidth="1"/>
    <col min="12807" max="12807" width="9.140625" style="19"/>
    <col min="12808" max="12808" width="13.42578125" style="19" customWidth="1"/>
    <col min="12809" max="12809" width="9.140625" style="19" customWidth="1"/>
    <col min="12810" max="12810" width="16.140625" style="19" customWidth="1"/>
    <col min="12811" max="13058" width="9.140625" style="19"/>
    <col min="13059" max="13059" width="18.28515625" style="19" bestFit="1" customWidth="1"/>
    <col min="13060" max="13060" width="15.5703125" style="19" bestFit="1" customWidth="1"/>
    <col min="13061" max="13061" width="19.5703125" style="19" customWidth="1"/>
    <col min="13062" max="13062" width="20.42578125" style="19" bestFit="1" customWidth="1"/>
    <col min="13063" max="13063" width="9.140625" style="19"/>
    <col min="13064" max="13064" width="13.42578125" style="19" customWidth="1"/>
    <col min="13065" max="13065" width="9.140625" style="19" customWidth="1"/>
    <col min="13066" max="13066" width="16.140625" style="19" customWidth="1"/>
    <col min="13067" max="13314" width="9.140625" style="19"/>
    <col min="13315" max="13315" width="18.28515625" style="19" bestFit="1" customWidth="1"/>
    <col min="13316" max="13316" width="15.5703125" style="19" bestFit="1" customWidth="1"/>
    <col min="13317" max="13317" width="19.5703125" style="19" customWidth="1"/>
    <col min="13318" max="13318" width="20.42578125" style="19" bestFit="1" customWidth="1"/>
    <col min="13319" max="13319" width="9.140625" style="19"/>
    <col min="13320" max="13320" width="13.42578125" style="19" customWidth="1"/>
    <col min="13321" max="13321" width="9.140625" style="19" customWidth="1"/>
    <col min="13322" max="13322" width="16.140625" style="19" customWidth="1"/>
    <col min="13323" max="13570" width="9.140625" style="19"/>
    <col min="13571" max="13571" width="18.28515625" style="19" bestFit="1" customWidth="1"/>
    <col min="13572" max="13572" width="15.5703125" style="19" bestFit="1" customWidth="1"/>
    <col min="13573" max="13573" width="19.5703125" style="19" customWidth="1"/>
    <col min="13574" max="13574" width="20.42578125" style="19" bestFit="1" customWidth="1"/>
    <col min="13575" max="13575" width="9.140625" style="19"/>
    <col min="13576" max="13576" width="13.42578125" style="19" customWidth="1"/>
    <col min="13577" max="13577" width="9.140625" style="19" customWidth="1"/>
    <col min="13578" max="13578" width="16.140625" style="19" customWidth="1"/>
    <col min="13579" max="13826" width="9.140625" style="19"/>
    <col min="13827" max="13827" width="18.28515625" style="19" bestFit="1" customWidth="1"/>
    <col min="13828" max="13828" width="15.5703125" style="19" bestFit="1" customWidth="1"/>
    <col min="13829" max="13829" width="19.5703125" style="19" customWidth="1"/>
    <col min="13830" max="13830" width="20.42578125" style="19" bestFit="1" customWidth="1"/>
    <col min="13831" max="13831" width="9.140625" style="19"/>
    <col min="13832" max="13832" width="13.42578125" style="19" customWidth="1"/>
    <col min="13833" max="13833" width="9.140625" style="19" customWidth="1"/>
    <col min="13834" max="13834" width="16.140625" style="19" customWidth="1"/>
    <col min="13835" max="14082" width="9.140625" style="19"/>
    <col min="14083" max="14083" width="18.28515625" style="19" bestFit="1" customWidth="1"/>
    <col min="14084" max="14084" width="15.5703125" style="19" bestFit="1" customWidth="1"/>
    <col min="14085" max="14085" width="19.5703125" style="19" customWidth="1"/>
    <col min="14086" max="14086" width="20.42578125" style="19" bestFit="1" customWidth="1"/>
    <col min="14087" max="14087" width="9.140625" style="19"/>
    <col min="14088" max="14088" width="13.42578125" style="19" customWidth="1"/>
    <col min="14089" max="14089" width="9.140625" style="19" customWidth="1"/>
    <col min="14090" max="14090" width="16.140625" style="19" customWidth="1"/>
    <col min="14091" max="14338" width="9.140625" style="19"/>
    <col min="14339" max="14339" width="18.28515625" style="19" bestFit="1" customWidth="1"/>
    <col min="14340" max="14340" width="15.5703125" style="19" bestFit="1" customWidth="1"/>
    <col min="14341" max="14341" width="19.5703125" style="19" customWidth="1"/>
    <col min="14342" max="14342" width="20.42578125" style="19" bestFit="1" customWidth="1"/>
    <col min="14343" max="14343" width="9.140625" style="19"/>
    <col min="14344" max="14344" width="13.42578125" style="19" customWidth="1"/>
    <col min="14345" max="14345" width="9.140625" style="19" customWidth="1"/>
    <col min="14346" max="14346" width="16.140625" style="19" customWidth="1"/>
    <col min="14347" max="14594" width="9.140625" style="19"/>
    <col min="14595" max="14595" width="18.28515625" style="19" bestFit="1" customWidth="1"/>
    <col min="14596" max="14596" width="15.5703125" style="19" bestFit="1" customWidth="1"/>
    <col min="14597" max="14597" width="19.5703125" style="19" customWidth="1"/>
    <col min="14598" max="14598" width="20.42578125" style="19" bestFit="1" customWidth="1"/>
    <col min="14599" max="14599" width="9.140625" style="19"/>
    <col min="14600" max="14600" width="13.42578125" style="19" customWidth="1"/>
    <col min="14601" max="14601" width="9.140625" style="19" customWidth="1"/>
    <col min="14602" max="14602" width="16.140625" style="19" customWidth="1"/>
    <col min="14603" max="14850" width="9.140625" style="19"/>
    <col min="14851" max="14851" width="18.28515625" style="19" bestFit="1" customWidth="1"/>
    <col min="14852" max="14852" width="15.5703125" style="19" bestFit="1" customWidth="1"/>
    <col min="14853" max="14853" width="19.5703125" style="19" customWidth="1"/>
    <col min="14854" max="14854" width="20.42578125" style="19" bestFit="1" customWidth="1"/>
    <col min="14855" max="14855" width="9.140625" style="19"/>
    <col min="14856" max="14856" width="13.42578125" style="19" customWidth="1"/>
    <col min="14857" max="14857" width="9.140625" style="19" customWidth="1"/>
    <col min="14858" max="14858" width="16.140625" style="19" customWidth="1"/>
    <col min="14859" max="15106" width="9.140625" style="19"/>
    <col min="15107" max="15107" width="18.28515625" style="19" bestFit="1" customWidth="1"/>
    <col min="15108" max="15108" width="15.5703125" style="19" bestFit="1" customWidth="1"/>
    <col min="15109" max="15109" width="19.5703125" style="19" customWidth="1"/>
    <col min="15110" max="15110" width="20.42578125" style="19" bestFit="1" customWidth="1"/>
    <col min="15111" max="15111" width="9.140625" style="19"/>
    <col min="15112" max="15112" width="13.42578125" style="19" customWidth="1"/>
    <col min="15113" max="15113" width="9.140625" style="19" customWidth="1"/>
    <col min="15114" max="15114" width="16.140625" style="19" customWidth="1"/>
    <col min="15115" max="15362" width="9.140625" style="19"/>
    <col min="15363" max="15363" width="18.28515625" style="19" bestFit="1" customWidth="1"/>
    <col min="15364" max="15364" width="15.5703125" style="19" bestFit="1" customWidth="1"/>
    <col min="15365" max="15365" width="19.5703125" style="19" customWidth="1"/>
    <col min="15366" max="15366" width="20.42578125" style="19" bestFit="1" customWidth="1"/>
    <col min="15367" max="15367" width="9.140625" style="19"/>
    <col min="15368" max="15368" width="13.42578125" style="19" customWidth="1"/>
    <col min="15369" max="15369" width="9.140625" style="19" customWidth="1"/>
    <col min="15370" max="15370" width="16.140625" style="19" customWidth="1"/>
    <col min="15371" max="15618" width="9.140625" style="19"/>
    <col min="15619" max="15619" width="18.28515625" style="19" bestFit="1" customWidth="1"/>
    <col min="15620" max="15620" width="15.5703125" style="19" bestFit="1" customWidth="1"/>
    <col min="15621" max="15621" width="19.5703125" style="19" customWidth="1"/>
    <col min="15622" max="15622" width="20.42578125" style="19" bestFit="1" customWidth="1"/>
    <col min="15623" max="15623" width="9.140625" style="19"/>
    <col min="15624" max="15624" width="13.42578125" style="19" customWidth="1"/>
    <col min="15625" max="15625" width="9.140625" style="19" customWidth="1"/>
    <col min="15626" max="15626" width="16.140625" style="19" customWidth="1"/>
    <col min="15627" max="15874" width="9.140625" style="19"/>
    <col min="15875" max="15875" width="18.28515625" style="19" bestFit="1" customWidth="1"/>
    <col min="15876" max="15876" width="15.5703125" style="19" bestFit="1" customWidth="1"/>
    <col min="15877" max="15877" width="19.5703125" style="19" customWidth="1"/>
    <col min="15878" max="15878" width="20.42578125" style="19" bestFit="1" customWidth="1"/>
    <col min="15879" max="15879" width="9.140625" style="19"/>
    <col min="15880" max="15880" width="13.42578125" style="19" customWidth="1"/>
    <col min="15881" max="15881" width="9.140625" style="19" customWidth="1"/>
    <col min="15882" max="15882" width="16.140625" style="19" customWidth="1"/>
    <col min="15883" max="16130" width="9.140625" style="19"/>
    <col min="16131" max="16131" width="18.28515625" style="19" bestFit="1" customWidth="1"/>
    <col min="16132" max="16132" width="15.5703125" style="19" bestFit="1" customWidth="1"/>
    <col min="16133" max="16133" width="19.5703125" style="19" customWidth="1"/>
    <col min="16134" max="16134" width="20.42578125" style="19" bestFit="1" customWidth="1"/>
    <col min="16135" max="16135" width="9.140625" style="19"/>
    <col min="16136" max="16136" width="13.42578125" style="19" customWidth="1"/>
    <col min="16137" max="16137" width="9.140625" style="19" customWidth="1"/>
    <col min="16138" max="16138" width="16.140625" style="19" customWidth="1"/>
    <col min="16139" max="16384" width="9.140625" style="19"/>
  </cols>
  <sheetData>
    <row r="1" spans="1:9" ht="15" x14ac:dyDescent="0.25">
      <c r="E1" s="20"/>
      <c r="G1" s="22"/>
    </row>
    <row r="2" spans="1:9" x14ac:dyDescent="0.2">
      <c r="A2" s="19">
        <v>2015</v>
      </c>
      <c r="B2" s="19" t="s">
        <v>267</v>
      </c>
    </row>
    <row r="4" spans="1:9" x14ac:dyDescent="0.2">
      <c r="B4" s="19" t="s">
        <v>268</v>
      </c>
      <c r="C4" s="19" t="s">
        <v>269</v>
      </c>
      <c r="D4" s="19" t="s">
        <v>270</v>
      </c>
      <c r="E4" s="21" t="s">
        <v>271</v>
      </c>
      <c r="F4" s="21" t="s">
        <v>272</v>
      </c>
      <c r="G4" s="19" t="s">
        <v>273</v>
      </c>
    </row>
    <row r="5" spans="1:9" ht="15" x14ac:dyDescent="0.25">
      <c r="B5" s="19">
        <v>1</v>
      </c>
      <c r="E5" s="20" t="e">
        <f t="shared" ref="E5:E53" si="0">SUM(D5)/(C5)</f>
        <v>#DIV/0!</v>
      </c>
      <c r="F5" s="20" t="e">
        <f>SUM(D2:D5)/SUM(C2:C5)</f>
        <v>#DIV/0!</v>
      </c>
      <c r="G5" s="22">
        <v>1</v>
      </c>
    </row>
    <row r="6" spans="1:9" ht="15" x14ac:dyDescent="0.25">
      <c r="B6" s="19">
        <f>B5+1</f>
        <v>2</v>
      </c>
      <c r="E6" s="20" t="e">
        <f t="shared" si="0"/>
        <v>#DIV/0!</v>
      </c>
      <c r="F6" s="20" t="e">
        <f>SUM(D5:D6)/SUM(C5:C6)</f>
        <v>#DIV/0!</v>
      </c>
      <c r="G6" s="22">
        <v>1</v>
      </c>
    </row>
    <row r="7" spans="1:9" ht="15" x14ac:dyDescent="0.25">
      <c r="B7" s="19">
        <f t="shared" ref="B7:B54" si="1">B6+1</f>
        <v>3</v>
      </c>
      <c r="E7" s="20" t="e">
        <f t="shared" si="0"/>
        <v>#DIV/0!</v>
      </c>
      <c r="F7" s="20" t="e">
        <f>SUM(D5:D7)/SUM(C5:C7)</f>
        <v>#DIV/0!</v>
      </c>
      <c r="G7" s="22">
        <v>1</v>
      </c>
    </row>
    <row r="8" spans="1:9" ht="15" x14ac:dyDescent="0.25">
      <c r="B8" s="19">
        <f t="shared" si="1"/>
        <v>4</v>
      </c>
      <c r="E8" s="20" t="e">
        <f t="shared" si="0"/>
        <v>#DIV/0!</v>
      </c>
      <c r="F8" s="20" t="e">
        <f t="shared" ref="F8:F53" si="2">SUM(D5:D8)/SUM(C5:C8)</f>
        <v>#DIV/0!</v>
      </c>
      <c r="G8" s="22">
        <v>1</v>
      </c>
    </row>
    <row r="9" spans="1:9" ht="15" x14ac:dyDescent="0.25">
      <c r="B9" s="19">
        <f t="shared" si="1"/>
        <v>5</v>
      </c>
      <c r="E9" s="20" t="e">
        <f t="shared" si="0"/>
        <v>#DIV/0!</v>
      </c>
      <c r="F9" s="20" t="e">
        <f t="shared" si="2"/>
        <v>#DIV/0!</v>
      </c>
      <c r="G9" s="22">
        <v>1</v>
      </c>
    </row>
    <row r="10" spans="1:9" ht="15" x14ac:dyDescent="0.25">
      <c r="B10" s="19">
        <f t="shared" si="1"/>
        <v>6</v>
      </c>
      <c r="E10" s="20" t="e">
        <f t="shared" si="0"/>
        <v>#DIV/0!</v>
      </c>
      <c r="F10" s="20" t="e">
        <f t="shared" si="2"/>
        <v>#DIV/0!</v>
      </c>
      <c r="G10" s="22">
        <v>1</v>
      </c>
    </row>
    <row r="11" spans="1:9" ht="15" x14ac:dyDescent="0.25">
      <c r="B11" s="19">
        <f t="shared" si="1"/>
        <v>7</v>
      </c>
      <c r="E11" s="20" t="e">
        <f t="shared" si="0"/>
        <v>#DIV/0!</v>
      </c>
      <c r="F11" s="20" t="e">
        <f t="shared" si="2"/>
        <v>#DIV/0!</v>
      </c>
      <c r="G11" s="22">
        <v>1</v>
      </c>
    </row>
    <row r="12" spans="1:9" ht="15" x14ac:dyDescent="0.25">
      <c r="B12" s="19">
        <f t="shared" si="1"/>
        <v>8</v>
      </c>
      <c r="E12" s="20" t="e">
        <f t="shared" si="0"/>
        <v>#DIV/0!</v>
      </c>
      <c r="F12" s="20" t="e">
        <f t="shared" si="2"/>
        <v>#DIV/0!</v>
      </c>
      <c r="G12" s="22">
        <v>1</v>
      </c>
    </row>
    <row r="13" spans="1:9" ht="15" x14ac:dyDescent="0.25">
      <c r="B13" s="19">
        <f t="shared" si="1"/>
        <v>9</v>
      </c>
      <c r="E13" s="20" t="e">
        <f t="shared" si="0"/>
        <v>#DIV/0!</v>
      </c>
      <c r="F13" s="20" t="e">
        <f t="shared" si="2"/>
        <v>#DIV/0!</v>
      </c>
      <c r="G13" s="22">
        <v>1</v>
      </c>
    </row>
    <row r="14" spans="1:9" ht="15" x14ac:dyDescent="0.25">
      <c r="B14" s="19">
        <f t="shared" si="1"/>
        <v>10</v>
      </c>
      <c r="E14" s="20" t="e">
        <f t="shared" si="0"/>
        <v>#DIV/0!</v>
      </c>
      <c r="F14" s="20" t="e">
        <f t="shared" si="2"/>
        <v>#DIV/0!</v>
      </c>
      <c r="G14" s="22">
        <v>1</v>
      </c>
    </row>
    <row r="15" spans="1:9" ht="15" x14ac:dyDescent="0.25">
      <c r="B15" s="19">
        <f t="shared" si="1"/>
        <v>11</v>
      </c>
      <c r="E15" s="20" t="e">
        <f t="shared" si="0"/>
        <v>#DIV/0!</v>
      </c>
      <c r="F15" s="20" t="e">
        <f t="shared" si="2"/>
        <v>#DIV/0!</v>
      </c>
      <c r="G15" s="22">
        <v>1</v>
      </c>
      <c r="H15" s="19"/>
      <c r="I15" s="19"/>
    </row>
    <row r="16" spans="1:9" ht="15" x14ac:dyDescent="0.25">
      <c r="B16" s="19">
        <f t="shared" si="1"/>
        <v>12</v>
      </c>
      <c r="E16" s="20" t="e">
        <f t="shared" si="0"/>
        <v>#DIV/0!</v>
      </c>
      <c r="F16" s="20" t="e">
        <f t="shared" si="2"/>
        <v>#DIV/0!</v>
      </c>
      <c r="G16" s="22">
        <v>1</v>
      </c>
    </row>
    <row r="17" spans="2:7" ht="15" x14ac:dyDescent="0.25">
      <c r="B17" s="19">
        <f t="shared" si="1"/>
        <v>13</v>
      </c>
      <c r="E17" s="20" t="e">
        <f t="shared" si="0"/>
        <v>#DIV/0!</v>
      </c>
      <c r="F17" s="20" t="e">
        <f t="shared" si="2"/>
        <v>#DIV/0!</v>
      </c>
      <c r="G17" s="22">
        <v>1</v>
      </c>
    </row>
    <row r="18" spans="2:7" ht="15" x14ac:dyDescent="0.25">
      <c r="B18" s="19">
        <f t="shared" si="1"/>
        <v>14</v>
      </c>
      <c r="E18" s="20" t="e">
        <f t="shared" si="0"/>
        <v>#DIV/0!</v>
      </c>
      <c r="F18" s="20" t="e">
        <f t="shared" si="2"/>
        <v>#DIV/0!</v>
      </c>
      <c r="G18" s="22">
        <v>1</v>
      </c>
    </row>
    <row r="19" spans="2:7" ht="15" x14ac:dyDescent="0.25">
      <c r="B19" s="19">
        <f t="shared" si="1"/>
        <v>15</v>
      </c>
      <c r="E19" s="20" t="e">
        <f t="shared" si="0"/>
        <v>#DIV/0!</v>
      </c>
      <c r="F19" s="20" t="e">
        <f t="shared" si="2"/>
        <v>#DIV/0!</v>
      </c>
      <c r="G19" s="22">
        <v>1</v>
      </c>
    </row>
    <row r="20" spans="2:7" ht="15" x14ac:dyDescent="0.25">
      <c r="B20" s="19">
        <f t="shared" si="1"/>
        <v>16</v>
      </c>
      <c r="C20" s="19">
        <v>11</v>
      </c>
      <c r="D20" s="19">
        <v>8</v>
      </c>
      <c r="E20" s="20">
        <f t="shared" si="0"/>
        <v>0.72727272727272729</v>
      </c>
      <c r="F20" s="20">
        <v>0.73</v>
      </c>
      <c r="G20" s="22">
        <v>1</v>
      </c>
    </row>
    <row r="21" spans="2:7" ht="15" x14ac:dyDescent="0.25">
      <c r="B21" s="19">
        <f t="shared" si="1"/>
        <v>17</v>
      </c>
      <c r="C21" s="19">
        <v>24</v>
      </c>
      <c r="D21" s="19">
        <v>13</v>
      </c>
      <c r="E21" s="20">
        <f t="shared" si="0"/>
        <v>0.54166666666666663</v>
      </c>
      <c r="F21" s="20">
        <f t="shared" si="2"/>
        <v>0.6</v>
      </c>
      <c r="G21" s="22">
        <v>1</v>
      </c>
    </row>
    <row r="22" spans="2:7" ht="15" x14ac:dyDescent="0.25">
      <c r="B22" s="19">
        <f t="shared" si="1"/>
        <v>18</v>
      </c>
      <c r="E22" s="20" t="e">
        <f t="shared" si="0"/>
        <v>#DIV/0!</v>
      </c>
      <c r="F22" s="20"/>
      <c r="G22" s="22">
        <v>1</v>
      </c>
    </row>
    <row r="23" spans="2:7" ht="15" x14ac:dyDescent="0.25">
      <c r="B23" s="19">
        <f t="shared" si="1"/>
        <v>19</v>
      </c>
      <c r="E23" s="20" t="e">
        <f t="shared" si="0"/>
        <v>#DIV/0!</v>
      </c>
      <c r="F23" s="20"/>
      <c r="G23" s="22">
        <v>1</v>
      </c>
    </row>
    <row r="24" spans="2:7" ht="15" x14ac:dyDescent="0.25">
      <c r="B24" s="19">
        <f t="shared" si="1"/>
        <v>20</v>
      </c>
      <c r="E24" s="20" t="e">
        <f t="shared" si="0"/>
        <v>#DIV/0!</v>
      </c>
      <c r="F24" s="20"/>
      <c r="G24" s="22">
        <v>1</v>
      </c>
    </row>
    <row r="25" spans="2:7" ht="15" x14ac:dyDescent="0.25">
      <c r="B25" s="19">
        <f t="shared" si="1"/>
        <v>21</v>
      </c>
      <c r="E25" s="20" t="e">
        <f t="shared" si="0"/>
        <v>#DIV/0!</v>
      </c>
      <c r="F25" s="20" t="e">
        <f t="shared" si="2"/>
        <v>#DIV/0!</v>
      </c>
      <c r="G25" s="22">
        <v>1</v>
      </c>
    </row>
    <row r="26" spans="2:7" ht="15" x14ac:dyDescent="0.25">
      <c r="B26" s="19">
        <f t="shared" si="1"/>
        <v>22</v>
      </c>
      <c r="E26" s="20" t="e">
        <f t="shared" si="0"/>
        <v>#DIV/0!</v>
      </c>
      <c r="F26" s="20" t="e">
        <f t="shared" si="2"/>
        <v>#DIV/0!</v>
      </c>
      <c r="G26" s="22">
        <v>1</v>
      </c>
    </row>
    <row r="27" spans="2:7" ht="15" x14ac:dyDescent="0.25">
      <c r="B27" s="19">
        <f t="shared" si="1"/>
        <v>23</v>
      </c>
      <c r="E27" s="20" t="e">
        <f t="shared" si="0"/>
        <v>#DIV/0!</v>
      </c>
      <c r="F27" s="20" t="e">
        <f t="shared" si="2"/>
        <v>#DIV/0!</v>
      </c>
      <c r="G27" s="22">
        <v>1</v>
      </c>
    </row>
    <row r="28" spans="2:7" ht="15" x14ac:dyDescent="0.25">
      <c r="B28" s="19">
        <f t="shared" si="1"/>
        <v>24</v>
      </c>
      <c r="E28" s="20" t="e">
        <f t="shared" si="0"/>
        <v>#DIV/0!</v>
      </c>
      <c r="F28" s="20" t="e">
        <f t="shared" si="2"/>
        <v>#DIV/0!</v>
      </c>
      <c r="G28" s="22">
        <v>1</v>
      </c>
    </row>
    <row r="29" spans="2:7" ht="15" x14ac:dyDescent="0.25">
      <c r="B29" s="19">
        <f t="shared" si="1"/>
        <v>25</v>
      </c>
      <c r="E29" s="20" t="e">
        <f t="shared" si="0"/>
        <v>#DIV/0!</v>
      </c>
      <c r="F29" s="20" t="e">
        <f t="shared" si="2"/>
        <v>#DIV/0!</v>
      </c>
      <c r="G29" s="22">
        <v>1</v>
      </c>
    </row>
    <row r="30" spans="2:7" ht="15" x14ac:dyDescent="0.25">
      <c r="B30" s="19">
        <f t="shared" si="1"/>
        <v>26</v>
      </c>
      <c r="E30" s="20" t="e">
        <f t="shared" si="0"/>
        <v>#DIV/0!</v>
      </c>
      <c r="F30" s="20" t="e">
        <f t="shared" si="2"/>
        <v>#DIV/0!</v>
      </c>
      <c r="G30" s="22">
        <v>1</v>
      </c>
    </row>
    <row r="31" spans="2:7" ht="15" x14ac:dyDescent="0.25">
      <c r="B31" s="19">
        <f t="shared" si="1"/>
        <v>27</v>
      </c>
      <c r="E31" s="20" t="e">
        <f t="shared" si="0"/>
        <v>#DIV/0!</v>
      </c>
      <c r="F31" s="20" t="e">
        <f t="shared" si="2"/>
        <v>#DIV/0!</v>
      </c>
      <c r="G31" s="22">
        <v>1</v>
      </c>
    </row>
    <row r="32" spans="2:7" ht="15" x14ac:dyDescent="0.25">
      <c r="B32" s="19">
        <f t="shared" si="1"/>
        <v>28</v>
      </c>
      <c r="E32" s="20" t="e">
        <f t="shared" si="0"/>
        <v>#DIV/0!</v>
      </c>
      <c r="F32" s="20" t="e">
        <f t="shared" si="2"/>
        <v>#DIV/0!</v>
      </c>
      <c r="G32" s="22">
        <v>1</v>
      </c>
    </row>
    <row r="33" spans="2:14" ht="15" x14ac:dyDescent="0.25">
      <c r="B33" s="19">
        <f t="shared" si="1"/>
        <v>29</v>
      </c>
      <c r="E33" s="20" t="e">
        <f t="shared" si="0"/>
        <v>#DIV/0!</v>
      </c>
      <c r="F33" s="20" t="e">
        <f t="shared" si="2"/>
        <v>#DIV/0!</v>
      </c>
      <c r="G33" s="22">
        <v>1</v>
      </c>
    </row>
    <row r="34" spans="2:14" ht="15" x14ac:dyDescent="0.25">
      <c r="B34" s="19">
        <f t="shared" si="1"/>
        <v>30</v>
      </c>
      <c r="E34" s="20" t="e">
        <f t="shared" si="0"/>
        <v>#DIV/0!</v>
      </c>
      <c r="F34" s="20" t="e">
        <f t="shared" si="2"/>
        <v>#DIV/0!</v>
      </c>
      <c r="G34" s="22">
        <v>1</v>
      </c>
    </row>
    <row r="35" spans="2:14" ht="15" x14ac:dyDescent="0.25">
      <c r="B35" s="19">
        <f t="shared" si="1"/>
        <v>31</v>
      </c>
      <c r="E35" s="20" t="e">
        <f t="shared" si="0"/>
        <v>#DIV/0!</v>
      </c>
      <c r="F35" s="20" t="e">
        <f t="shared" si="2"/>
        <v>#DIV/0!</v>
      </c>
      <c r="G35" s="22">
        <v>1</v>
      </c>
    </row>
    <row r="36" spans="2:14" ht="15.75" x14ac:dyDescent="0.25">
      <c r="B36" s="19">
        <f t="shared" si="1"/>
        <v>32</v>
      </c>
      <c r="E36" s="20" t="e">
        <f t="shared" si="0"/>
        <v>#DIV/0!</v>
      </c>
      <c r="F36" s="20" t="e">
        <f t="shared" si="2"/>
        <v>#DIV/0!</v>
      </c>
      <c r="G36" s="22">
        <v>1</v>
      </c>
      <c r="N36" s="24"/>
    </row>
    <row r="37" spans="2:14" ht="15" x14ac:dyDescent="0.25">
      <c r="B37" s="19">
        <f t="shared" si="1"/>
        <v>33</v>
      </c>
      <c r="E37" s="20" t="e">
        <f t="shared" si="0"/>
        <v>#DIV/0!</v>
      </c>
      <c r="F37" s="20" t="e">
        <f t="shared" si="2"/>
        <v>#DIV/0!</v>
      </c>
      <c r="G37" s="22">
        <v>1</v>
      </c>
    </row>
    <row r="38" spans="2:14" ht="15" x14ac:dyDescent="0.25">
      <c r="B38" s="19">
        <f t="shared" si="1"/>
        <v>34</v>
      </c>
      <c r="E38" s="20" t="e">
        <f t="shared" si="0"/>
        <v>#DIV/0!</v>
      </c>
      <c r="F38" s="20" t="e">
        <f t="shared" si="2"/>
        <v>#DIV/0!</v>
      </c>
      <c r="G38" s="22">
        <v>1</v>
      </c>
    </row>
    <row r="39" spans="2:14" ht="15" x14ac:dyDescent="0.25">
      <c r="B39" s="19">
        <f t="shared" si="1"/>
        <v>35</v>
      </c>
      <c r="E39" s="20" t="e">
        <f t="shared" si="0"/>
        <v>#DIV/0!</v>
      </c>
      <c r="F39" s="20" t="e">
        <f t="shared" si="2"/>
        <v>#DIV/0!</v>
      </c>
      <c r="G39" s="22">
        <v>1</v>
      </c>
    </row>
    <row r="40" spans="2:14" ht="15" x14ac:dyDescent="0.25">
      <c r="B40" s="19">
        <f t="shared" si="1"/>
        <v>36</v>
      </c>
      <c r="E40" s="20" t="e">
        <f t="shared" si="0"/>
        <v>#DIV/0!</v>
      </c>
      <c r="F40" s="20" t="e">
        <f t="shared" si="2"/>
        <v>#DIV/0!</v>
      </c>
      <c r="G40" s="22">
        <v>1</v>
      </c>
    </row>
    <row r="41" spans="2:14" ht="15" x14ac:dyDescent="0.25">
      <c r="B41" s="19">
        <f t="shared" si="1"/>
        <v>37</v>
      </c>
      <c r="E41" s="20" t="e">
        <f t="shared" si="0"/>
        <v>#DIV/0!</v>
      </c>
      <c r="F41" s="20" t="e">
        <f t="shared" si="2"/>
        <v>#DIV/0!</v>
      </c>
      <c r="G41" s="22">
        <v>1</v>
      </c>
    </row>
    <row r="42" spans="2:14" ht="15" x14ac:dyDescent="0.25">
      <c r="B42" s="19">
        <f t="shared" si="1"/>
        <v>38</v>
      </c>
      <c r="E42" s="20" t="e">
        <f t="shared" si="0"/>
        <v>#DIV/0!</v>
      </c>
      <c r="F42" s="20" t="e">
        <f t="shared" si="2"/>
        <v>#DIV/0!</v>
      </c>
      <c r="G42" s="22">
        <v>1</v>
      </c>
    </row>
    <row r="43" spans="2:14" ht="15" x14ac:dyDescent="0.25">
      <c r="B43" s="19">
        <f t="shared" si="1"/>
        <v>39</v>
      </c>
      <c r="E43" s="20" t="e">
        <f t="shared" si="0"/>
        <v>#DIV/0!</v>
      </c>
      <c r="F43" s="20" t="e">
        <f t="shared" si="2"/>
        <v>#DIV/0!</v>
      </c>
      <c r="G43" s="22">
        <v>1</v>
      </c>
    </row>
    <row r="44" spans="2:14" ht="15" x14ac:dyDescent="0.25">
      <c r="B44" s="19">
        <f t="shared" si="1"/>
        <v>40</v>
      </c>
      <c r="E44" s="20" t="e">
        <f t="shared" si="0"/>
        <v>#DIV/0!</v>
      </c>
      <c r="F44" s="20" t="e">
        <f t="shared" si="2"/>
        <v>#DIV/0!</v>
      </c>
      <c r="G44" s="22">
        <v>1</v>
      </c>
    </row>
    <row r="45" spans="2:14" ht="15" x14ac:dyDescent="0.25">
      <c r="B45" s="19">
        <f t="shared" si="1"/>
        <v>41</v>
      </c>
      <c r="E45" s="20" t="e">
        <f t="shared" si="0"/>
        <v>#DIV/0!</v>
      </c>
      <c r="F45" s="20" t="e">
        <f t="shared" si="2"/>
        <v>#DIV/0!</v>
      </c>
      <c r="G45" s="22">
        <v>1</v>
      </c>
    </row>
    <row r="46" spans="2:14" ht="15" x14ac:dyDescent="0.25">
      <c r="B46" s="19">
        <f t="shared" si="1"/>
        <v>42</v>
      </c>
      <c r="E46" s="20" t="e">
        <f t="shared" si="0"/>
        <v>#DIV/0!</v>
      </c>
      <c r="F46" s="20" t="e">
        <f t="shared" si="2"/>
        <v>#DIV/0!</v>
      </c>
      <c r="G46" s="22">
        <v>1</v>
      </c>
    </row>
    <row r="47" spans="2:14" ht="15" x14ac:dyDescent="0.25">
      <c r="B47" s="19">
        <f t="shared" si="1"/>
        <v>43</v>
      </c>
      <c r="E47" s="20" t="e">
        <f t="shared" si="0"/>
        <v>#DIV/0!</v>
      </c>
      <c r="F47" s="20" t="e">
        <f t="shared" si="2"/>
        <v>#DIV/0!</v>
      </c>
      <c r="G47" s="22">
        <v>1</v>
      </c>
    </row>
    <row r="48" spans="2:14" ht="15" x14ac:dyDescent="0.25">
      <c r="B48" s="19">
        <f t="shared" si="1"/>
        <v>44</v>
      </c>
      <c r="E48" s="20" t="e">
        <f t="shared" si="0"/>
        <v>#DIV/0!</v>
      </c>
      <c r="F48" s="20" t="e">
        <f t="shared" si="2"/>
        <v>#DIV/0!</v>
      </c>
      <c r="G48" s="22">
        <v>1</v>
      </c>
    </row>
    <row r="49" spans="1:9" ht="15" x14ac:dyDescent="0.25">
      <c r="B49" s="19">
        <f t="shared" si="1"/>
        <v>45</v>
      </c>
      <c r="E49" s="20" t="e">
        <f t="shared" si="0"/>
        <v>#DIV/0!</v>
      </c>
      <c r="F49" s="20" t="e">
        <f t="shared" si="2"/>
        <v>#DIV/0!</v>
      </c>
      <c r="G49" s="22">
        <v>1</v>
      </c>
    </row>
    <row r="50" spans="1:9" ht="15" x14ac:dyDescent="0.25">
      <c r="B50" s="19">
        <f t="shared" si="1"/>
        <v>46</v>
      </c>
      <c r="E50" s="20" t="e">
        <f t="shared" si="0"/>
        <v>#DIV/0!</v>
      </c>
      <c r="F50" s="20" t="e">
        <f t="shared" si="2"/>
        <v>#DIV/0!</v>
      </c>
      <c r="G50" s="22">
        <v>1</v>
      </c>
    </row>
    <row r="51" spans="1:9" ht="15" x14ac:dyDescent="0.25">
      <c r="B51" s="19">
        <f t="shared" si="1"/>
        <v>47</v>
      </c>
      <c r="E51" s="20" t="e">
        <f t="shared" si="0"/>
        <v>#DIV/0!</v>
      </c>
      <c r="F51" s="20" t="e">
        <f t="shared" si="2"/>
        <v>#DIV/0!</v>
      </c>
      <c r="G51" s="22">
        <v>1</v>
      </c>
    </row>
    <row r="52" spans="1:9" ht="15" x14ac:dyDescent="0.25">
      <c r="B52" s="19">
        <f t="shared" si="1"/>
        <v>48</v>
      </c>
      <c r="E52" s="21" t="e">
        <f t="shared" si="0"/>
        <v>#DIV/0!</v>
      </c>
      <c r="F52" s="20" t="e">
        <f t="shared" si="2"/>
        <v>#DIV/0!</v>
      </c>
      <c r="G52" s="22">
        <v>1</v>
      </c>
    </row>
    <row r="53" spans="1:9" ht="15" x14ac:dyDescent="0.25">
      <c r="B53" s="19">
        <f t="shared" si="1"/>
        <v>49</v>
      </c>
      <c r="E53" s="20" t="e">
        <f t="shared" si="0"/>
        <v>#DIV/0!</v>
      </c>
      <c r="F53" s="20" t="e">
        <f t="shared" si="2"/>
        <v>#DIV/0!</v>
      </c>
      <c r="G53" s="22">
        <v>1</v>
      </c>
    </row>
    <row r="54" spans="1:9" ht="15" x14ac:dyDescent="0.25">
      <c r="B54" s="19">
        <f t="shared" si="1"/>
        <v>50</v>
      </c>
      <c r="E54" s="20"/>
      <c r="F54" s="20"/>
      <c r="G54" s="22"/>
    </row>
    <row r="55" spans="1:9" ht="15" x14ac:dyDescent="0.25">
      <c r="A55" s="32">
        <v>42125</v>
      </c>
      <c r="C55" s="37"/>
      <c r="E55" s="40"/>
      <c r="F55" s="20"/>
      <c r="G55" s="39"/>
      <c r="I55" s="38"/>
    </row>
    <row r="56" spans="1:9" ht="15" x14ac:dyDescent="0.2">
      <c r="B56" s="19">
        <v>1</v>
      </c>
      <c r="C56" s="34">
        <v>22872</v>
      </c>
      <c r="D56" s="33"/>
      <c r="E56" s="30">
        <v>42123</v>
      </c>
      <c r="F56" s="33"/>
      <c r="G56" s="30">
        <v>42125</v>
      </c>
      <c r="H56" s="33"/>
      <c r="I56" s="34">
        <v>-1</v>
      </c>
    </row>
    <row r="57" spans="1:9" ht="15" x14ac:dyDescent="0.2">
      <c r="B57" s="19">
        <v>2</v>
      </c>
      <c r="C57" s="34">
        <v>22851</v>
      </c>
      <c r="D57" s="33"/>
      <c r="E57" s="30">
        <v>42124</v>
      </c>
      <c r="F57" s="33"/>
      <c r="G57" s="30">
        <v>42125</v>
      </c>
      <c r="H57" s="33"/>
      <c r="I57" s="34">
        <v>-1</v>
      </c>
    </row>
    <row r="58" spans="1:9" ht="15" x14ac:dyDescent="0.2">
      <c r="B58" s="19">
        <v>3</v>
      </c>
      <c r="C58" s="34">
        <v>22878</v>
      </c>
      <c r="D58" s="33"/>
      <c r="E58" s="30">
        <v>42128</v>
      </c>
      <c r="F58" s="33"/>
      <c r="G58" s="30">
        <v>42125</v>
      </c>
      <c r="H58" s="33"/>
      <c r="I58" s="34">
        <v>1</v>
      </c>
    </row>
    <row r="59" spans="1:9" ht="15" x14ac:dyDescent="0.2">
      <c r="B59" s="19">
        <v>4</v>
      </c>
      <c r="C59" s="34">
        <v>22873</v>
      </c>
      <c r="D59" s="33"/>
      <c r="E59" s="30">
        <v>42158</v>
      </c>
      <c r="F59" s="33"/>
      <c r="G59" s="30">
        <v>42125</v>
      </c>
      <c r="H59" s="33"/>
      <c r="I59" s="34">
        <v>23</v>
      </c>
    </row>
    <row r="60" spans="1:9" ht="15" x14ac:dyDescent="0.2">
      <c r="B60" s="19">
        <v>5</v>
      </c>
      <c r="C60" s="34">
        <v>22882</v>
      </c>
      <c r="D60" s="33"/>
      <c r="E60" s="30">
        <v>42128</v>
      </c>
      <c r="F60" s="33"/>
      <c r="G60" s="30">
        <v>42125</v>
      </c>
      <c r="H60" s="33"/>
      <c r="I60" s="34">
        <v>1</v>
      </c>
    </row>
    <row r="61" spans="1:9" ht="15" x14ac:dyDescent="0.2">
      <c r="B61" s="19">
        <v>6</v>
      </c>
      <c r="C61" s="34">
        <v>22556</v>
      </c>
      <c r="D61" s="33"/>
      <c r="E61" s="30">
        <v>42125</v>
      </c>
      <c r="F61" s="33"/>
      <c r="G61" s="30">
        <v>42125</v>
      </c>
      <c r="H61" s="33"/>
      <c r="I61" s="34">
        <v>0</v>
      </c>
    </row>
    <row r="62" spans="1:9" x14ac:dyDescent="0.2">
      <c r="B62" s="19">
        <v>7</v>
      </c>
      <c r="C62" s="37">
        <v>22696</v>
      </c>
      <c r="E62" s="36">
        <v>42128</v>
      </c>
      <c r="G62" s="36">
        <v>42128</v>
      </c>
      <c r="I62" s="38">
        <v>0</v>
      </c>
    </row>
    <row r="63" spans="1:9" x14ac:dyDescent="0.2">
      <c r="B63" s="19">
        <v>8</v>
      </c>
      <c r="C63" s="37">
        <v>22845</v>
      </c>
      <c r="E63" s="36">
        <v>42125</v>
      </c>
      <c r="G63" s="36">
        <v>42128</v>
      </c>
      <c r="I63" s="38">
        <v>-1</v>
      </c>
    </row>
    <row r="64" spans="1:9" x14ac:dyDescent="0.2">
      <c r="B64" s="19">
        <v>9</v>
      </c>
      <c r="C64" s="37">
        <v>22869</v>
      </c>
      <c r="E64" s="36">
        <v>42135</v>
      </c>
      <c r="G64" s="36">
        <v>42128</v>
      </c>
      <c r="I64" s="38">
        <v>6</v>
      </c>
    </row>
    <row r="65" spans="2:10" x14ac:dyDescent="0.2">
      <c r="B65" s="19">
        <v>10</v>
      </c>
      <c r="C65" s="37">
        <v>22877</v>
      </c>
      <c r="E65" s="36">
        <v>42128</v>
      </c>
      <c r="G65" s="36">
        <v>42129</v>
      </c>
      <c r="I65" s="38">
        <v>-1</v>
      </c>
    </row>
    <row r="66" spans="2:10" x14ac:dyDescent="0.2">
      <c r="B66" s="19">
        <v>11</v>
      </c>
      <c r="C66" s="37">
        <v>22881</v>
      </c>
      <c r="E66" s="36">
        <v>42139</v>
      </c>
      <c r="G66" s="36">
        <v>42129</v>
      </c>
      <c r="I66" s="38">
        <v>9</v>
      </c>
      <c r="J66" s="19" t="s">
        <v>312</v>
      </c>
    </row>
    <row r="67" spans="2:10" x14ac:dyDescent="0.2">
      <c r="B67" s="19">
        <v>12</v>
      </c>
      <c r="C67" s="37">
        <v>22891</v>
      </c>
      <c r="E67" s="36">
        <v>42130</v>
      </c>
      <c r="G67" s="36">
        <v>42129</v>
      </c>
      <c r="I67" s="38">
        <v>1</v>
      </c>
    </row>
    <row r="68" spans="2:10" x14ac:dyDescent="0.2">
      <c r="B68" s="19">
        <v>13</v>
      </c>
      <c r="C68" s="37">
        <v>22895</v>
      </c>
      <c r="E68" s="36">
        <v>42130</v>
      </c>
      <c r="G68" s="36">
        <v>42129</v>
      </c>
      <c r="I68" s="38">
        <v>1</v>
      </c>
    </row>
    <row r="69" spans="2:10" x14ac:dyDescent="0.2">
      <c r="B69" s="19">
        <v>14</v>
      </c>
      <c r="C69" s="37">
        <v>22889</v>
      </c>
      <c r="E69" s="36">
        <v>42129</v>
      </c>
      <c r="G69" s="37" t="s">
        <v>311</v>
      </c>
      <c r="I69" s="38">
        <v>0</v>
      </c>
    </row>
    <row r="70" spans="2:10" x14ac:dyDescent="0.2">
      <c r="B70" s="19">
        <v>15</v>
      </c>
      <c r="C70" s="37">
        <v>22904</v>
      </c>
      <c r="E70" s="36">
        <v>42130</v>
      </c>
      <c r="G70" s="36">
        <v>42130</v>
      </c>
      <c r="I70" s="38">
        <v>0</v>
      </c>
    </row>
    <row r="71" spans="2:10" x14ac:dyDescent="0.2">
      <c r="B71" s="19">
        <v>16</v>
      </c>
      <c r="C71" s="37">
        <v>22896</v>
      </c>
      <c r="E71" s="36">
        <v>42131</v>
      </c>
      <c r="G71" s="36">
        <v>42131</v>
      </c>
      <c r="I71" s="38">
        <v>0</v>
      </c>
    </row>
    <row r="72" spans="2:10" x14ac:dyDescent="0.2">
      <c r="B72" s="19">
        <v>17</v>
      </c>
      <c r="C72" s="37">
        <v>22907</v>
      </c>
      <c r="E72" s="36">
        <v>42131</v>
      </c>
      <c r="G72" s="36">
        <v>42131</v>
      </c>
      <c r="I72" s="38">
        <v>0</v>
      </c>
    </row>
    <row r="73" spans="2:10" x14ac:dyDescent="0.2">
      <c r="C73" s="37"/>
      <c r="E73" s="35"/>
      <c r="G73" s="37"/>
      <c r="I73" s="38"/>
    </row>
    <row r="74" spans="2:10" x14ac:dyDescent="0.2">
      <c r="C74" s="37"/>
      <c r="E74" s="35"/>
      <c r="G74" s="37"/>
      <c r="I74" s="38"/>
    </row>
    <row r="75" spans="2:10" x14ac:dyDescent="0.2">
      <c r="C75" s="37"/>
      <c r="E75" s="35"/>
      <c r="G75" s="37"/>
      <c r="I75" s="38"/>
    </row>
    <row r="76" spans="2:10" x14ac:dyDescent="0.2">
      <c r="C76" s="37"/>
      <c r="E76" s="35"/>
      <c r="G76" s="37"/>
      <c r="I76" s="38"/>
    </row>
    <row r="77" spans="2:10" x14ac:dyDescent="0.2">
      <c r="C77" s="37"/>
      <c r="E77" s="35"/>
      <c r="G77" s="37"/>
      <c r="I77" s="38"/>
    </row>
    <row r="78" spans="2:10" x14ac:dyDescent="0.2">
      <c r="C78" s="37"/>
      <c r="E78" s="35"/>
      <c r="G78" s="37"/>
      <c r="I78" s="38"/>
    </row>
    <row r="79" spans="2:10" x14ac:dyDescent="0.2">
      <c r="C79" s="37"/>
      <c r="E79" s="35"/>
      <c r="G79" s="37"/>
      <c r="I79" s="38"/>
    </row>
    <row r="80" spans="2:10" x14ac:dyDescent="0.2">
      <c r="C80" s="37"/>
      <c r="E80" s="35"/>
      <c r="G80" s="37"/>
      <c r="I80" s="38"/>
    </row>
    <row r="81" spans="3:9" x14ac:dyDescent="0.2">
      <c r="C81" s="37"/>
      <c r="E81" s="35"/>
      <c r="G81" s="37"/>
      <c r="I81" s="38"/>
    </row>
    <row r="82" spans="3:9" x14ac:dyDescent="0.2">
      <c r="C82" s="37"/>
      <c r="E82" s="35"/>
      <c r="G82" s="37"/>
      <c r="I82" s="38"/>
    </row>
    <row r="83" spans="3:9" x14ac:dyDescent="0.2">
      <c r="C83" s="37"/>
      <c r="E83" s="35"/>
      <c r="G83" s="37"/>
      <c r="I83" s="38"/>
    </row>
    <row r="84" spans="3:9" x14ac:dyDescent="0.2">
      <c r="E84" s="35"/>
    </row>
    <row r="85" spans="3:9" x14ac:dyDescent="0.2">
      <c r="E85" s="35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30" zoomScaleNormal="130" workbookViewId="0">
      <pane ySplit="1" topLeftCell="A17" activePane="bottomLeft" state="frozen"/>
      <selection pane="bottomLeft" sqref="A1:XFD1"/>
    </sheetView>
  </sheetViews>
  <sheetFormatPr defaultRowHeight="15" x14ac:dyDescent="0.25"/>
  <cols>
    <col min="2" max="2" width="11.5703125" bestFit="1" customWidth="1"/>
    <col min="3" max="3" width="15.28515625" bestFit="1" customWidth="1"/>
    <col min="4" max="4" width="15" customWidth="1"/>
    <col min="5" max="5" width="19.140625" customWidth="1"/>
  </cols>
  <sheetData>
    <row r="1" spans="1:11" s="25" customFormat="1" ht="45" x14ac:dyDescent="0.25">
      <c r="A1" s="25" t="s">
        <v>353</v>
      </c>
      <c r="C1" s="25" t="s">
        <v>274</v>
      </c>
      <c r="D1" s="26" t="s">
        <v>275</v>
      </c>
      <c r="E1" s="26" t="s">
        <v>276</v>
      </c>
    </row>
    <row r="2" spans="1:11" x14ac:dyDescent="0.25">
      <c r="B2" t="s">
        <v>277</v>
      </c>
      <c r="C2">
        <v>8</v>
      </c>
      <c r="D2">
        <v>4</v>
      </c>
      <c r="E2">
        <v>2</v>
      </c>
      <c r="J2" s="25" t="s">
        <v>278</v>
      </c>
      <c r="K2" t="s">
        <v>279</v>
      </c>
    </row>
    <row r="3" spans="1:11" x14ac:dyDescent="0.25">
      <c r="B3" t="s">
        <v>280</v>
      </c>
      <c r="C3">
        <v>10</v>
      </c>
      <c r="D3">
        <v>0</v>
      </c>
      <c r="E3">
        <v>0</v>
      </c>
      <c r="J3" s="25" t="s">
        <v>281</v>
      </c>
      <c r="K3" t="s">
        <v>282</v>
      </c>
    </row>
    <row r="4" spans="1:11" x14ac:dyDescent="0.25">
      <c r="B4" t="s">
        <v>283</v>
      </c>
      <c r="C4">
        <v>7</v>
      </c>
      <c r="D4">
        <v>1</v>
      </c>
      <c r="E4">
        <v>0</v>
      </c>
      <c r="J4" s="25" t="s">
        <v>284</v>
      </c>
      <c r="K4" t="s">
        <v>285</v>
      </c>
    </row>
    <row r="5" spans="1:11" x14ac:dyDescent="0.25">
      <c r="B5" t="s">
        <v>286</v>
      </c>
      <c r="C5">
        <v>15</v>
      </c>
      <c r="D5">
        <v>2</v>
      </c>
      <c r="E5">
        <v>1</v>
      </c>
    </row>
    <row r="6" spans="1:11" x14ac:dyDescent="0.25">
      <c r="B6" t="s">
        <v>287</v>
      </c>
      <c r="C6">
        <v>6</v>
      </c>
      <c r="D6">
        <v>1</v>
      </c>
      <c r="E6">
        <v>1</v>
      </c>
    </row>
    <row r="7" spans="1:11" x14ac:dyDescent="0.25">
      <c r="B7" t="s">
        <v>288</v>
      </c>
      <c r="C7">
        <v>6</v>
      </c>
      <c r="D7">
        <v>2</v>
      </c>
      <c r="E7">
        <v>2</v>
      </c>
    </row>
    <row r="8" spans="1:11" x14ac:dyDescent="0.25">
      <c r="B8" t="s">
        <v>289</v>
      </c>
      <c r="C8">
        <v>5</v>
      </c>
      <c r="D8">
        <v>1</v>
      </c>
      <c r="E8">
        <v>0</v>
      </c>
      <c r="J8" t="s">
        <v>290</v>
      </c>
      <c r="K8">
        <v>9</v>
      </c>
    </row>
    <row r="9" spans="1:11" x14ac:dyDescent="0.25">
      <c r="B9" t="s">
        <v>291</v>
      </c>
      <c r="C9">
        <v>6</v>
      </c>
      <c r="D9">
        <v>2</v>
      </c>
      <c r="E9">
        <v>0</v>
      </c>
      <c r="J9" t="s">
        <v>292</v>
      </c>
      <c r="K9">
        <v>4</v>
      </c>
    </row>
    <row r="10" spans="1:11" x14ac:dyDescent="0.25">
      <c r="B10" t="s">
        <v>293</v>
      </c>
      <c r="C10">
        <v>7</v>
      </c>
      <c r="D10">
        <v>1</v>
      </c>
      <c r="E10">
        <v>0</v>
      </c>
      <c r="J10" t="s">
        <v>294</v>
      </c>
      <c r="K10">
        <v>8</v>
      </c>
    </row>
    <row r="11" spans="1:11" x14ac:dyDescent="0.25">
      <c r="B11" s="27">
        <v>42109</v>
      </c>
      <c r="C11" s="28">
        <v>9</v>
      </c>
      <c r="D11" s="28">
        <v>0</v>
      </c>
      <c r="E11" s="28">
        <v>0</v>
      </c>
    </row>
    <row r="12" spans="1:11" x14ac:dyDescent="0.25">
      <c r="B12" s="27">
        <v>42110</v>
      </c>
      <c r="C12" s="28">
        <v>8</v>
      </c>
      <c r="D12" s="28">
        <v>2</v>
      </c>
      <c r="E12" s="28">
        <v>0</v>
      </c>
    </row>
    <row r="13" spans="1:11" x14ac:dyDescent="0.25">
      <c r="B13" s="27">
        <v>42111</v>
      </c>
      <c r="C13" s="28">
        <v>5</v>
      </c>
      <c r="D13" s="28">
        <v>1</v>
      </c>
      <c r="E13" s="28">
        <v>0</v>
      </c>
    </row>
    <row r="14" spans="1:11" x14ac:dyDescent="0.25">
      <c r="B14" s="27">
        <v>42114</v>
      </c>
      <c r="C14" s="28">
        <v>6</v>
      </c>
      <c r="D14" s="28">
        <v>2</v>
      </c>
      <c r="E14" s="28">
        <v>0</v>
      </c>
    </row>
    <row r="15" spans="1:11" x14ac:dyDescent="0.25">
      <c r="B15" s="27">
        <v>42115</v>
      </c>
      <c r="C15" s="28">
        <v>5</v>
      </c>
      <c r="D15" s="28">
        <v>0</v>
      </c>
      <c r="E15" s="29">
        <v>0</v>
      </c>
    </row>
    <row r="16" spans="1:11" x14ac:dyDescent="0.25">
      <c r="B16" s="27">
        <v>42116</v>
      </c>
      <c r="C16" s="28">
        <v>5</v>
      </c>
      <c r="D16" s="28">
        <v>0</v>
      </c>
      <c r="E16" s="29">
        <v>0</v>
      </c>
    </row>
    <row r="17" spans="2:11" x14ac:dyDescent="0.25">
      <c r="B17" s="27">
        <v>42117</v>
      </c>
      <c r="C17" s="28">
        <v>4</v>
      </c>
      <c r="D17" s="28">
        <v>0</v>
      </c>
      <c r="E17" s="29">
        <v>0</v>
      </c>
    </row>
    <row r="18" spans="2:11" x14ac:dyDescent="0.25">
      <c r="B18" s="30">
        <v>42118</v>
      </c>
      <c r="C18">
        <v>2</v>
      </c>
      <c r="D18" s="28">
        <v>0</v>
      </c>
      <c r="E18" s="29">
        <v>0</v>
      </c>
    </row>
    <row r="19" spans="2:11" x14ac:dyDescent="0.25">
      <c r="B19" s="30">
        <v>42119</v>
      </c>
      <c r="C19">
        <v>1</v>
      </c>
      <c r="D19" s="28">
        <v>0</v>
      </c>
      <c r="E19" s="29">
        <v>0</v>
      </c>
    </row>
    <row r="20" spans="2:11" x14ac:dyDescent="0.25">
      <c r="B20" s="30">
        <v>42121</v>
      </c>
      <c r="C20">
        <v>6</v>
      </c>
      <c r="D20" s="28">
        <v>0</v>
      </c>
      <c r="E20" s="29">
        <v>0</v>
      </c>
    </row>
    <row r="21" spans="2:11" x14ac:dyDescent="0.25">
      <c r="B21" s="30">
        <v>42122</v>
      </c>
      <c r="C21">
        <v>6</v>
      </c>
      <c r="D21" s="28">
        <v>0</v>
      </c>
      <c r="E21" s="29">
        <v>0</v>
      </c>
    </row>
    <row r="22" spans="2:11" x14ac:dyDescent="0.25">
      <c r="B22" s="27">
        <v>42124</v>
      </c>
      <c r="C22" s="28">
        <v>8</v>
      </c>
      <c r="D22" s="28">
        <v>0</v>
      </c>
      <c r="E22" s="29">
        <v>0</v>
      </c>
    </row>
    <row r="23" spans="2:11" x14ac:dyDescent="0.25">
      <c r="B23" s="27">
        <v>42125</v>
      </c>
      <c r="C23" s="28">
        <v>6</v>
      </c>
      <c r="D23" s="28">
        <v>1</v>
      </c>
      <c r="E23" s="29">
        <v>0</v>
      </c>
    </row>
    <row r="24" spans="2:11" x14ac:dyDescent="0.25">
      <c r="B24" s="27">
        <v>42128</v>
      </c>
      <c r="C24" s="28">
        <v>7</v>
      </c>
      <c r="D24" s="28">
        <v>0</v>
      </c>
      <c r="E24" s="29">
        <v>0</v>
      </c>
    </row>
    <row r="25" spans="2:11" x14ac:dyDescent="0.25">
      <c r="B25" s="27">
        <v>42129</v>
      </c>
      <c r="C25">
        <v>3</v>
      </c>
      <c r="D25">
        <v>0</v>
      </c>
      <c r="E25">
        <v>0</v>
      </c>
    </row>
    <row r="26" spans="2:11" x14ac:dyDescent="0.25">
      <c r="B26" s="27">
        <v>42130</v>
      </c>
      <c r="C26">
        <v>8</v>
      </c>
      <c r="D26">
        <v>1</v>
      </c>
      <c r="E26">
        <v>0</v>
      </c>
    </row>
    <row r="27" spans="2:11" x14ac:dyDescent="0.25">
      <c r="B27" s="18"/>
    </row>
    <row r="28" spans="2:11" x14ac:dyDescent="0.25">
      <c r="C28" s="25">
        <f>SUM(C2:C23)</f>
        <v>141</v>
      </c>
      <c r="D28" s="25">
        <f>SUM(D2:D23)</f>
        <v>20</v>
      </c>
      <c r="E28" s="25">
        <f>SUM(E2:E23)</f>
        <v>6</v>
      </c>
      <c r="F28" s="25"/>
      <c r="G28" s="25"/>
      <c r="H28" s="25"/>
      <c r="I28" s="25"/>
      <c r="J28" s="25"/>
      <c r="K28" s="25">
        <f>SUM(K8:K23)</f>
        <v>21</v>
      </c>
    </row>
    <row r="29" spans="2:11" x14ac:dyDescent="0.25">
      <c r="C29" s="25"/>
      <c r="D29" s="31">
        <f>D28/C28</f>
        <v>0.14184397163120568</v>
      </c>
      <c r="E29" s="31">
        <f>E28/C28</f>
        <v>4.2553191489361701E-2</v>
      </c>
      <c r="F29" s="25"/>
      <c r="G29" s="25"/>
      <c r="H29" s="25"/>
      <c r="I29" s="25"/>
      <c r="J29" s="25"/>
      <c r="K29" s="25"/>
    </row>
  </sheetData>
  <pageMargins left="0.7" right="0.7" top="0.75" bottom="0.75" header="0.3" footer="0.3"/>
  <pageSetup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20" zoomScaleNormal="120" workbookViewId="0">
      <selection activeCell="E15" sqref="E15"/>
    </sheetView>
  </sheetViews>
  <sheetFormatPr defaultRowHeight="15" x14ac:dyDescent="0.25"/>
  <cols>
    <col min="1" max="1" width="10.28515625" bestFit="1" customWidth="1"/>
    <col min="2" max="2" width="6.7109375" bestFit="1" customWidth="1"/>
    <col min="4" max="4" width="13.85546875" customWidth="1"/>
    <col min="5" max="5" width="53.140625" customWidth="1"/>
    <col min="6" max="6" width="17.5703125" customWidth="1"/>
    <col min="7" max="7" width="20" bestFit="1" customWidth="1"/>
  </cols>
  <sheetData>
    <row r="1" spans="1:8" ht="14.85" x14ac:dyDescent="0.25">
      <c r="A1" t="s">
        <v>4</v>
      </c>
      <c r="B1" t="s">
        <v>238</v>
      </c>
      <c r="C1" t="s">
        <v>1</v>
      </c>
      <c r="D1" t="s">
        <v>236</v>
      </c>
      <c r="E1" t="s">
        <v>235</v>
      </c>
      <c r="F1" t="s">
        <v>239</v>
      </c>
      <c r="G1" t="s">
        <v>338</v>
      </c>
      <c r="H1" t="s">
        <v>339</v>
      </c>
    </row>
    <row r="2" spans="1:8" ht="14.85" x14ac:dyDescent="0.25">
      <c r="A2" s="18">
        <v>42111</v>
      </c>
      <c r="B2" t="s">
        <v>251</v>
      </c>
      <c r="C2" t="s">
        <v>251</v>
      </c>
      <c r="D2" t="s">
        <v>249</v>
      </c>
      <c r="E2" t="s">
        <v>252</v>
      </c>
      <c r="G2" t="s">
        <v>337</v>
      </c>
      <c r="H2" s="18">
        <v>42131</v>
      </c>
    </row>
    <row r="3" spans="1:8" ht="14.85" x14ac:dyDescent="0.25">
      <c r="A3" s="18">
        <v>42114</v>
      </c>
      <c r="B3" t="s">
        <v>251</v>
      </c>
      <c r="C3" t="s">
        <v>251</v>
      </c>
      <c r="D3" t="s">
        <v>253</v>
      </c>
      <c r="E3" t="s">
        <v>340</v>
      </c>
      <c r="F3" s="18">
        <v>42132</v>
      </c>
    </row>
    <row r="4" spans="1:8" ht="14.85" x14ac:dyDescent="0.25">
      <c r="A4" s="18">
        <v>42115</v>
      </c>
      <c r="B4">
        <v>22152</v>
      </c>
      <c r="C4" t="s">
        <v>254</v>
      </c>
      <c r="D4" t="s">
        <v>249</v>
      </c>
      <c r="E4" t="s">
        <v>256</v>
      </c>
      <c r="G4" t="s">
        <v>343</v>
      </c>
      <c r="H4" s="18">
        <v>42131</v>
      </c>
    </row>
    <row r="5" spans="1:8" ht="45" x14ac:dyDescent="0.25">
      <c r="A5" s="18">
        <v>42115</v>
      </c>
      <c r="B5">
        <v>20970</v>
      </c>
      <c r="C5" t="s">
        <v>257</v>
      </c>
      <c r="D5" t="s">
        <v>253</v>
      </c>
      <c r="E5" t="s">
        <v>344</v>
      </c>
      <c r="G5" s="17" t="s">
        <v>345</v>
      </c>
      <c r="H5" s="18">
        <v>42131</v>
      </c>
    </row>
    <row r="6" spans="1:8" ht="14.85" x14ac:dyDescent="0.25">
      <c r="A6" s="18">
        <v>42115</v>
      </c>
      <c r="B6">
        <v>20550</v>
      </c>
      <c r="C6" t="s">
        <v>259</v>
      </c>
      <c r="D6" t="s">
        <v>253</v>
      </c>
      <c r="E6" t="s">
        <v>260</v>
      </c>
      <c r="G6" t="s">
        <v>346</v>
      </c>
      <c r="H6" s="18">
        <v>42131</v>
      </c>
    </row>
    <row r="7" spans="1:8" ht="14.85" x14ac:dyDescent="0.25">
      <c r="A7" s="18">
        <v>42124</v>
      </c>
      <c r="B7" t="s">
        <v>251</v>
      </c>
      <c r="C7" t="s">
        <v>251</v>
      </c>
      <c r="D7" t="s">
        <v>253</v>
      </c>
      <c r="E7" t="s">
        <v>263</v>
      </c>
      <c r="F7" s="18">
        <v>42131</v>
      </c>
    </row>
    <row r="8" spans="1:8" ht="30" x14ac:dyDescent="0.25">
      <c r="A8" s="18">
        <v>42124</v>
      </c>
      <c r="B8" t="s">
        <v>251</v>
      </c>
      <c r="C8" t="s">
        <v>251</v>
      </c>
      <c r="D8" t="s">
        <v>264</v>
      </c>
      <c r="E8" t="s">
        <v>266</v>
      </c>
      <c r="G8" s="17" t="s">
        <v>348</v>
      </c>
      <c r="H8" s="18">
        <v>42131</v>
      </c>
    </row>
    <row r="9" spans="1:8" ht="14.85" x14ac:dyDescent="0.25">
      <c r="A9" s="18">
        <v>42125</v>
      </c>
      <c r="B9" t="s">
        <v>251</v>
      </c>
      <c r="C9" t="s">
        <v>251</v>
      </c>
      <c r="D9" t="s">
        <v>253</v>
      </c>
      <c r="E9" t="s">
        <v>349</v>
      </c>
      <c r="H9" s="18">
        <v>42131</v>
      </c>
    </row>
    <row r="10" spans="1:8" ht="14.85" x14ac:dyDescent="0.25">
      <c r="A10" s="18">
        <v>42130</v>
      </c>
      <c r="B10" t="s">
        <v>251</v>
      </c>
      <c r="D10" t="s">
        <v>249</v>
      </c>
      <c r="E10" t="s">
        <v>329</v>
      </c>
    </row>
    <row r="11" spans="1:8" ht="30" x14ac:dyDescent="0.25">
      <c r="A11" s="18">
        <v>42131</v>
      </c>
      <c r="B11" t="s">
        <v>251</v>
      </c>
      <c r="C11" t="s">
        <v>251</v>
      </c>
      <c r="D11" s="17" t="s">
        <v>341</v>
      </c>
      <c r="E11" t="s">
        <v>342</v>
      </c>
    </row>
    <row r="12" spans="1:8" x14ac:dyDescent="0.25">
      <c r="A12" s="18">
        <v>42131</v>
      </c>
      <c r="B12" t="s">
        <v>251</v>
      </c>
      <c r="C12" t="s">
        <v>251</v>
      </c>
      <c r="D12" t="s">
        <v>320</v>
      </c>
      <c r="E12" t="s">
        <v>347</v>
      </c>
    </row>
    <row r="13" spans="1:8" x14ac:dyDescent="0.25">
      <c r="A13" s="18">
        <v>42131</v>
      </c>
      <c r="B13" t="s">
        <v>251</v>
      </c>
      <c r="C13" t="s">
        <v>350</v>
      </c>
      <c r="D13" t="s">
        <v>253</v>
      </c>
      <c r="E13" t="s">
        <v>351</v>
      </c>
      <c r="F13" s="18">
        <v>42135</v>
      </c>
    </row>
    <row r="14" spans="1:8" x14ac:dyDescent="0.25">
      <c r="A14" s="18">
        <v>42131</v>
      </c>
      <c r="B14" t="s">
        <v>251</v>
      </c>
      <c r="C14" t="s">
        <v>251</v>
      </c>
      <c r="D14" t="s">
        <v>320</v>
      </c>
      <c r="E14" t="s">
        <v>352</v>
      </c>
    </row>
    <row r="15" spans="1:8" x14ac:dyDescent="0.25">
      <c r="A15" s="18">
        <v>42131</v>
      </c>
      <c r="B15" t="s">
        <v>251</v>
      </c>
      <c r="C15" t="s">
        <v>251</v>
      </c>
      <c r="D15" t="s">
        <v>320</v>
      </c>
      <c r="E15" t="s">
        <v>354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="110" zoomScaleNormal="110" zoomScaleSheetLayoutView="100" workbookViewId="0">
      <pane xSplit="1" topLeftCell="B1" activePane="topRight" state="frozen"/>
      <selection activeCell="A2" sqref="A2"/>
      <selection pane="topRight" activeCell="D17" sqref="D17"/>
    </sheetView>
  </sheetViews>
  <sheetFormatPr defaultRowHeight="15" x14ac:dyDescent="0.25"/>
  <cols>
    <col min="1" max="1" width="18.7109375" customWidth="1"/>
    <col min="4" max="4" width="20.42578125" customWidth="1"/>
    <col min="6" max="6" width="10.42578125" customWidth="1"/>
    <col min="8" max="8" width="9.42578125" customWidth="1"/>
    <col min="9" max="9" width="13.7109375" customWidth="1"/>
    <col min="10" max="10" width="22.7109375" customWidth="1"/>
    <col min="11" max="11" width="12.42578125" customWidth="1"/>
    <col min="13" max="13" width="16.140625" customWidth="1"/>
    <col min="14" max="14" width="22.7109375" customWidth="1"/>
    <col min="15" max="15" width="13.28515625" customWidth="1"/>
    <col min="17" max="17" width="17" customWidth="1"/>
    <col min="18" max="18" width="22.7109375" customWidth="1"/>
    <col min="19" max="19" width="13.28515625" customWidth="1"/>
    <col min="21" max="21" width="17.85546875" customWidth="1"/>
  </cols>
  <sheetData>
    <row r="1" spans="1:2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6" t="s">
        <v>235</v>
      </c>
      <c r="K1" s="16" t="s">
        <v>236</v>
      </c>
      <c r="L1" s="16" t="s">
        <v>240</v>
      </c>
      <c r="M1" s="16" t="s">
        <v>237</v>
      </c>
      <c r="N1" s="16" t="s">
        <v>241</v>
      </c>
      <c r="O1" s="16" t="s">
        <v>242</v>
      </c>
      <c r="P1" s="16" t="s">
        <v>243</v>
      </c>
      <c r="Q1" s="16" t="s">
        <v>244</v>
      </c>
      <c r="R1" s="16" t="s">
        <v>245</v>
      </c>
      <c r="S1" s="16" t="s">
        <v>246</v>
      </c>
      <c r="T1" s="16" t="s">
        <v>247</v>
      </c>
      <c r="U1" s="16" t="s">
        <v>248</v>
      </c>
    </row>
    <row r="2" spans="1:21" ht="15.75" thickTop="1" x14ac:dyDescent="0.25">
      <c r="A2" s="5" t="s">
        <v>9</v>
      </c>
      <c r="B2" s="5" t="s">
        <v>103</v>
      </c>
      <c r="C2" s="5" t="s">
        <v>112</v>
      </c>
      <c r="D2" s="6">
        <v>42081.470821759256</v>
      </c>
      <c r="E2" s="7">
        <v>42072</v>
      </c>
      <c r="F2" s="7">
        <v>42072</v>
      </c>
      <c r="G2" s="8">
        <v>56</v>
      </c>
      <c r="H2" s="9">
        <v>111000</v>
      </c>
      <c r="I2" s="9">
        <v>33300</v>
      </c>
      <c r="J2" s="17"/>
      <c r="N2" s="17"/>
      <c r="R2" s="17"/>
    </row>
    <row r="3" spans="1:21" x14ac:dyDescent="0.25">
      <c r="A3" s="5" t="s">
        <v>10</v>
      </c>
      <c r="B3" s="5" t="s">
        <v>103</v>
      </c>
      <c r="C3" s="5" t="s">
        <v>113</v>
      </c>
      <c r="D3" s="6">
        <v>42089.529826388891</v>
      </c>
      <c r="E3" s="7">
        <v>42089</v>
      </c>
      <c r="F3" s="7">
        <v>42089</v>
      </c>
      <c r="G3" s="8">
        <v>34</v>
      </c>
      <c r="H3" s="9">
        <v>644</v>
      </c>
      <c r="I3" s="9">
        <v>644</v>
      </c>
      <c r="J3" s="17"/>
      <c r="N3" s="17"/>
      <c r="R3" s="17"/>
    </row>
    <row r="4" spans="1:21" x14ac:dyDescent="0.25">
      <c r="A4" s="5" t="s">
        <v>11</v>
      </c>
      <c r="B4" s="5" t="s">
        <v>103</v>
      </c>
      <c r="C4" s="5" t="s">
        <v>114</v>
      </c>
      <c r="D4" s="6">
        <v>42117.523194444446</v>
      </c>
      <c r="E4" s="7">
        <v>42101</v>
      </c>
      <c r="F4" s="7">
        <v>42101</v>
      </c>
      <c r="G4" s="8"/>
      <c r="H4" s="9">
        <v>22875</v>
      </c>
      <c r="I4" s="9">
        <v>6862.5</v>
      </c>
      <c r="J4" s="17"/>
      <c r="N4" s="17"/>
      <c r="R4" s="17"/>
    </row>
    <row r="5" spans="1:21" x14ac:dyDescent="0.25">
      <c r="A5" s="5" t="s">
        <v>12</v>
      </c>
      <c r="B5" s="5" t="s">
        <v>103</v>
      </c>
      <c r="C5" s="5" t="s">
        <v>115</v>
      </c>
      <c r="D5" s="6">
        <v>42104.249826388892</v>
      </c>
      <c r="E5" s="7">
        <v>42102</v>
      </c>
      <c r="F5" s="7">
        <v>42102</v>
      </c>
      <c r="G5" s="8">
        <v>5</v>
      </c>
      <c r="H5" s="9">
        <v>402</v>
      </c>
      <c r="I5" s="9">
        <v>402</v>
      </c>
      <c r="J5" s="17"/>
      <c r="N5" s="17"/>
      <c r="R5" s="17"/>
    </row>
    <row r="6" spans="1:21" x14ac:dyDescent="0.25">
      <c r="A6" s="5" t="s">
        <v>13</v>
      </c>
      <c r="B6" s="5" t="s">
        <v>103</v>
      </c>
      <c r="C6" s="5" t="s">
        <v>116</v>
      </c>
      <c r="D6" s="6">
        <v>42114.574907407405</v>
      </c>
      <c r="E6" s="7">
        <v>42114</v>
      </c>
      <c r="F6" s="7">
        <v>42114</v>
      </c>
      <c r="G6" s="8"/>
      <c r="H6" s="9">
        <v>163</v>
      </c>
      <c r="I6" s="9">
        <v>163</v>
      </c>
      <c r="J6" s="17"/>
      <c r="N6" s="17"/>
      <c r="R6" s="17"/>
    </row>
    <row r="7" spans="1:21" x14ac:dyDescent="0.25">
      <c r="A7" s="5" t="s">
        <v>13</v>
      </c>
      <c r="B7" s="5" t="s">
        <v>103</v>
      </c>
      <c r="C7" s="5" t="s">
        <v>117</v>
      </c>
      <c r="D7" s="6">
        <v>42124.241840277777</v>
      </c>
      <c r="E7" s="7">
        <v>42124</v>
      </c>
      <c r="F7" s="7">
        <v>42125</v>
      </c>
      <c r="G7" s="8"/>
      <c r="H7" s="9">
        <v>1798</v>
      </c>
      <c r="I7" s="9">
        <v>1798</v>
      </c>
      <c r="J7" s="17"/>
      <c r="N7" s="17"/>
      <c r="R7" s="17"/>
    </row>
    <row r="8" spans="1:21" x14ac:dyDescent="0.25">
      <c r="A8" s="5" t="s">
        <v>13</v>
      </c>
      <c r="B8" s="5" t="s">
        <v>103</v>
      </c>
      <c r="C8" s="5" t="s">
        <v>296</v>
      </c>
      <c r="D8" s="6">
        <v>42128.447291666664</v>
      </c>
      <c r="E8" s="7">
        <v>42121</v>
      </c>
      <c r="F8" s="7">
        <v>42121</v>
      </c>
      <c r="G8" s="8"/>
      <c r="H8" s="9">
        <v>163</v>
      </c>
      <c r="I8" s="9">
        <v>163</v>
      </c>
      <c r="J8" s="17"/>
      <c r="N8" s="17"/>
      <c r="R8" s="17"/>
    </row>
    <row r="9" spans="1:21" x14ac:dyDescent="0.25">
      <c r="J9" s="17"/>
      <c r="N9" s="17"/>
      <c r="R9" s="17"/>
    </row>
    <row r="10" spans="1:21" x14ac:dyDescent="0.25">
      <c r="J10" s="17"/>
      <c r="N10" s="17"/>
      <c r="R10" s="17"/>
    </row>
    <row r="11" spans="1:21" x14ac:dyDescent="0.25">
      <c r="J11" s="17"/>
      <c r="N11" s="17"/>
      <c r="R11" s="17"/>
    </row>
    <row r="12" spans="1:21" x14ac:dyDescent="0.25">
      <c r="J12" s="17"/>
      <c r="N12" s="17"/>
      <c r="R12" s="17"/>
    </row>
    <row r="13" spans="1:21" x14ac:dyDescent="0.25">
      <c r="J13" s="17"/>
      <c r="N13" s="17"/>
      <c r="R13" s="17"/>
    </row>
    <row r="14" spans="1:21" x14ac:dyDescent="0.25">
      <c r="J14" s="17"/>
      <c r="N14" s="17"/>
      <c r="R14" s="17"/>
    </row>
    <row r="15" spans="1:21" x14ac:dyDescent="0.25">
      <c r="J15" s="17"/>
      <c r="N15" s="17"/>
      <c r="R15" s="17"/>
    </row>
    <row r="16" spans="1:21" x14ac:dyDescent="0.25">
      <c r="J16" s="17"/>
      <c r="N16" s="17"/>
      <c r="R16" s="17"/>
    </row>
    <row r="17" spans="10:18" x14ac:dyDescent="0.25">
      <c r="J17" s="17"/>
      <c r="N17" s="17"/>
      <c r="R17" s="17"/>
    </row>
    <row r="18" spans="10:18" x14ac:dyDescent="0.25">
      <c r="J18" s="17"/>
      <c r="N18" s="17"/>
      <c r="R18" s="17"/>
    </row>
    <row r="19" spans="10:18" x14ac:dyDescent="0.25">
      <c r="J19" s="17"/>
      <c r="N19" s="17"/>
      <c r="R19" s="17"/>
    </row>
    <row r="20" spans="10:18" x14ac:dyDescent="0.25">
      <c r="J20" s="17"/>
      <c r="N20" s="17"/>
      <c r="R20" s="17"/>
    </row>
    <row r="21" spans="10:18" x14ac:dyDescent="0.25">
      <c r="J21" s="17"/>
      <c r="N21" s="17"/>
      <c r="R21" s="17"/>
    </row>
    <row r="22" spans="10:18" x14ac:dyDescent="0.25">
      <c r="N22" s="17"/>
      <c r="R22" s="17"/>
    </row>
    <row r="23" spans="10:18" x14ac:dyDescent="0.25">
      <c r="R23" s="17"/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="190" zoomScaleNormal="190" workbookViewId="0">
      <selection activeCell="J6" sqref="J6"/>
    </sheetView>
  </sheetViews>
  <sheetFormatPr defaultRowHeight="15" x14ac:dyDescent="0.25"/>
  <cols>
    <col min="1" max="1" width="18.7109375" customWidth="1"/>
    <col min="4" max="4" width="20.42578125" customWidth="1"/>
    <col min="6" max="6" width="10.42578125" customWidth="1"/>
    <col min="8" max="8" width="9.42578125" customWidth="1"/>
    <col min="9" max="9" width="13.7109375" customWidth="1"/>
    <col min="10" max="10" width="22.7109375" customWidth="1"/>
    <col min="11" max="11" width="12.42578125" customWidth="1"/>
    <col min="13" max="13" width="16.140625" customWidth="1"/>
    <col min="14" max="14" width="22.7109375" customWidth="1"/>
    <col min="15" max="15" width="13.28515625" customWidth="1"/>
    <col min="17" max="17" width="17" customWidth="1"/>
    <col min="18" max="18" width="22.7109375" customWidth="1"/>
    <col min="19" max="19" width="13.28515625" customWidth="1"/>
    <col min="21" max="21" width="17.85546875" customWidth="1"/>
  </cols>
  <sheetData>
    <row r="1" spans="1:2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6" t="s">
        <v>235</v>
      </c>
      <c r="K1" s="16" t="s">
        <v>236</v>
      </c>
      <c r="L1" s="16" t="s">
        <v>240</v>
      </c>
      <c r="M1" s="16" t="s">
        <v>237</v>
      </c>
      <c r="N1" s="16" t="s">
        <v>241</v>
      </c>
      <c r="O1" s="16" t="s">
        <v>242</v>
      </c>
      <c r="P1" s="16" t="s">
        <v>243</v>
      </c>
      <c r="Q1" s="16" t="s">
        <v>244</v>
      </c>
      <c r="R1" s="16" t="s">
        <v>245</v>
      </c>
      <c r="S1" s="16" t="s">
        <v>246</v>
      </c>
      <c r="T1" s="16" t="s">
        <v>247</v>
      </c>
      <c r="U1" s="16" t="s">
        <v>248</v>
      </c>
    </row>
    <row r="2" spans="1:21" ht="30.75" thickTop="1" x14ac:dyDescent="0.25">
      <c r="A2" s="5" t="s">
        <v>14</v>
      </c>
      <c r="B2" s="5" t="s">
        <v>104</v>
      </c>
      <c r="C2" s="5" t="s">
        <v>118</v>
      </c>
      <c r="D2" s="6">
        <v>42114.298634259256</v>
      </c>
      <c r="E2" s="7">
        <v>42048</v>
      </c>
      <c r="F2" s="7">
        <v>42048</v>
      </c>
      <c r="G2" s="8">
        <v>80</v>
      </c>
      <c r="H2" s="9">
        <v>87000</v>
      </c>
      <c r="I2" s="9">
        <v>56550</v>
      </c>
      <c r="J2" s="17" t="s">
        <v>335</v>
      </c>
      <c r="K2" t="s">
        <v>249</v>
      </c>
      <c r="L2" s="18">
        <v>42130</v>
      </c>
      <c r="N2" s="17"/>
      <c r="R2" s="17"/>
    </row>
    <row r="3" spans="1:21" x14ac:dyDescent="0.25">
      <c r="A3" s="5" t="s">
        <v>15</v>
      </c>
      <c r="B3" s="5" t="s">
        <v>104</v>
      </c>
      <c r="C3" s="5" t="s">
        <v>119</v>
      </c>
      <c r="D3" s="6">
        <v>42095.34951388889</v>
      </c>
      <c r="E3" s="7">
        <v>42058</v>
      </c>
      <c r="F3" s="7">
        <v>42058</v>
      </c>
      <c r="G3" s="8">
        <v>52</v>
      </c>
      <c r="H3" s="9">
        <v>74420</v>
      </c>
      <c r="I3" s="9">
        <v>74420</v>
      </c>
      <c r="J3" s="17" t="s">
        <v>336</v>
      </c>
      <c r="K3" t="s">
        <v>249</v>
      </c>
      <c r="L3" s="18">
        <v>42130</v>
      </c>
      <c r="N3" s="17"/>
      <c r="R3" s="17"/>
    </row>
    <row r="4" spans="1:21" x14ac:dyDescent="0.25">
      <c r="A4" s="5" t="s">
        <v>16</v>
      </c>
      <c r="B4" s="5" t="s">
        <v>104</v>
      </c>
      <c r="C4" s="5" t="s">
        <v>120</v>
      </c>
      <c r="D4" s="6">
        <v>42122.404166666667</v>
      </c>
      <c r="E4" s="7">
        <v>42121</v>
      </c>
      <c r="F4" s="7">
        <v>42142</v>
      </c>
      <c r="G4" s="8"/>
      <c r="H4" s="9">
        <v>2041</v>
      </c>
      <c r="I4" s="9">
        <v>2041</v>
      </c>
      <c r="J4" s="17"/>
      <c r="N4" s="17"/>
      <c r="R4" s="17"/>
    </row>
    <row r="5" spans="1:21" x14ac:dyDescent="0.25">
      <c r="A5" s="5" t="s">
        <v>297</v>
      </c>
      <c r="B5" s="5" t="s">
        <v>104</v>
      </c>
      <c r="C5" s="5" t="s">
        <v>298</v>
      </c>
      <c r="D5" s="6">
        <v>42125.568761574075</v>
      </c>
      <c r="E5" s="7">
        <v>42125</v>
      </c>
      <c r="F5" s="7">
        <v>42129</v>
      </c>
      <c r="G5" s="8"/>
      <c r="H5" s="9">
        <v>3500</v>
      </c>
      <c r="I5" s="9">
        <v>3500</v>
      </c>
      <c r="J5" s="17"/>
      <c r="N5" s="17"/>
      <c r="R5" s="17"/>
    </row>
    <row r="6" spans="1:21" x14ac:dyDescent="0.25">
      <c r="A6" s="5"/>
      <c r="B6" s="5"/>
      <c r="C6" s="5"/>
      <c r="D6" s="6"/>
      <c r="E6" s="7"/>
      <c r="F6" s="7"/>
      <c r="G6" s="8"/>
      <c r="H6" s="9"/>
      <c r="I6" s="9"/>
      <c r="J6" s="17"/>
      <c r="N6" s="17"/>
      <c r="R6" s="17"/>
    </row>
    <row r="7" spans="1:21" x14ac:dyDescent="0.25">
      <c r="A7" s="5"/>
      <c r="B7" s="5"/>
      <c r="C7" s="5"/>
      <c r="D7" s="6"/>
      <c r="E7" s="7"/>
      <c r="F7" s="7"/>
      <c r="G7" s="8"/>
      <c r="H7" s="9"/>
      <c r="I7" s="9"/>
      <c r="J7" s="17"/>
      <c r="N7" s="17"/>
      <c r="R7" s="17"/>
    </row>
    <row r="8" spans="1:21" x14ac:dyDescent="0.25">
      <c r="J8" s="17"/>
      <c r="N8" s="17"/>
      <c r="R8" s="17"/>
    </row>
    <row r="9" spans="1:21" x14ac:dyDescent="0.25">
      <c r="J9" s="17"/>
      <c r="N9" s="17"/>
      <c r="R9" s="17"/>
    </row>
    <row r="10" spans="1:21" x14ac:dyDescent="0.25">
      <c r="J10" s="17"/>
      <c r="N10" s="17"/>
      <c r="R10" s="17"/>
    </row>
    <row r="11" spans="1:21" x14ac:dyDescent="0.25">
      <c r="J11" s="17"/>
      <c r="N11" s="17"/>
      <c r="R11" s="17"/>
    </row>
    <row r="12" spans="1:21" x14ac:dyDescent="0.25">
      <c r="J12" s="17"/>
      <c r="N12" s="17"/>
      <c r="R12" s="17"/>
    </row>
    <row r="13" spans="1:21" x14ac:dyDescent="0.25">
      <c r="J13" s="17"/>
      <c r="N13" s="17"/>
      <c r="R13" s="17"/>
    </row>
    <row r="14" spans="1:21" x14ac:dyDescent="0.25">
      <c r="J14" s="17"/>
      <c r="N14" s="17"/>
      <c r="R14" s="17"/>
    </row>
    <row r="15" spans="1:21" x14ac:dyDescent="0.25">
      <c r="J15" s="17"/>
      <c r="N15" s="17"/>
      <c r="R15" s="17"/>
    </row>
    <row r="16" spans="1:21" x14ac:dyDescent="0.25">
      <c r="J16" s="17"/>
      <c r="N16" s="17"/>
      <c r="R16" s="17"/>
    </row>
    <row r="17" spans="10:18" x14ac:dyDescent="0.25">
      <c r="J17" s="17"/>
      <c r="N17" s="17"/>
      <c r="R17" s="17"/>
    </row>
    <row r="18" spans="10:18" x14ac:dyDescent="0.25">
      <c r="J18" s="17"/>
      <c r="N18" s="17"/>
      <c r="R18" s="17"/>
    </row>
    <row r="19" spans="10:18" x14ac:dyDescent="0.25">
      <c r="J19" s="17"/>
      <c r="N19" s="17"/>
      <c r="R19" s="17"/>
    </row>
    <row r="20" spans="10:18" x14ac:dyDescent="0.25">
      <c r="J20" s="17"/>
      <c r="N20" s="17"/>
      <c r="R20" s="17"/>
    </row>
    <row r="21" spans="10:18" x14ac:dyDescent="0.25">
      <c r="J21" s="17"/>
      <c r="N21" s="17"/>
      <c r="R21" s="17"/>
    </row>
    <row r="22" spans="10:18" x14ac:dyDescent="0.25">
      <c r="N22" s="17"/>
      <c r="R22" s="17"/>
    </row>
    <row r="23" spans="10:18" x14ac:dyDescent="0.25">
      <c r="R23" s="17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B25" sqref="B25"/>
    </sheetView>
  </sheetViews>
  <sheetFormatPr defaultRowHeight="15" x14ac:dyDescent="0.25"/>
  <cols>
    <col min="1" max="1" width="18.7109375" customWidth="1"/>
    <col min="4" max="4" width="20.42578125" customWidth="1"/>
    <col min="6" max="6" width="10.42578125" customWidth="1"/>
    <col min="8" max="8" width="9.42578125" customWidth="1"/>
    <col min="9" max="9" width="13.7109375" customWidth="1"/>
    <col min="10" max="10" width="22.7109375" customWidth="1"/>
    <col min="11" max="11" width="12.42578125" customWidth="1"/>
    <col min="12" max="12" width="9.7109375" bestFit="1" customWidth="1"/>
    <col min="13" max="13" width="16.140625" customWidth="1"/>
    <col min="14" max="14" width="22.7109375" customWidth="1"/>
    <col min="15" max="15" width="13.28515625" customWidth="1"/>
    <col min="17" max="17" width="17" customWidth="1"/>
    <col min="18" max="18" width="22.7109375" customWidth="1"/>
    <col min="19" max="19" width="13.28515625" customWidth="1"/>
    <col min="21" max="21" width="17.85546875" customWidth="1"/>
  </cols>
  <sheetData>
    <row r="1" spans="1:2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6" t="s">
        <v>235</v>
      </c>
      <c r="K1" s="16" t="s">
        <v>236</v>
      </c>
      <c r="L1" s="16" t="s">
        <v>240</v>
      </c>
      <c r="M1" s="16" t="s">
        <v>237</v>
      </c>
      <c r="N1" s="16" t="s">
        <v>241</v>
      </c>
      <c r="O1" s="16" t="s">
        <v>242</v>
      </c>
      <c r="P1" s="16" t="s">
        <v>243</v>
      </c>
      <c r="Q1" s="16" t="s">
        <v>244</v>
      </c>
      <c r="R1" s="16" t="s">
        <v>245</v>
      </c>
      <c r="S1" s="16" t="s">
        <v>246</v>
      </c>
      <c r="T1" s="16" t="s">
        <v>247</v>
      </c>
      <c r="U1" s="16" t="s">
        <v>248</v>
      </c>
    </row>
    <row r="2" spans="1:21" ht="15.75" thickTop="1" x14ac:dyDescent="0.25">
      <c r="A2" s="5" t="s">
        <v>17</v>
      </c>
      <c r="B2" s="5" t="s">
        <v>105</v>
      </c>
      <c r="C2" s="5" t="s">
        <v>121</v>
      </c>
      <c r="D2" s="6">
        <v>42115.578148148146</v>
      </c>
      <c r="E2" s="7">
        <v>41674</v>
      </c>
      <c r="F2" s="7">
        <v>41674</v>
      </c>
      <c r="G2" s="8"/>
      <c r="H2" s="9">
        <v>0</v>
      </c>
      <c r="I2" s="9"/>
      <c r="J2" s="17" t="s">
        <v>258</v>
      </c>
      <c r="K2" t="s">
        <v>253</v>
      </c>
      <c r="L2" s="18">
        <v>42115</v>
      </c>
      <c r="N2" s="17"/>
      <c r="R2" s="17"/>
    </row>
    <row r="3" spans="1:21" x14ac:dyDescent="0.25">
      <c r="A3" s="5" t="s">
        <v>18</v>
      </c>
      <c r="B3" s="5" t="s">
        <v>105</v>
      </c>
      <c r="C3" s="5" t="s">
        <v>122</v>
      </c>
      <c r="D3" s="6">
        <v>42108.532719907409</v>
      </c>
      <c r="E3" s="7">
        <v>41729</v>
      </c>
      <c r="F3" s="7">
        <v>41729</v>
      </c>
      <c r="G3" s="8">
        <v>399</v>
      </c>
      <c r="H3" s="9">
        <v>0</v>
      </c>
      <c r="I3" s="9">
        <v>-1170.98</v>
      </c>
      <c r="J3" s="17"/>
      <c r="N3" s="17"/>
      <c r="R3" s="17"/>
    </row>
    <row r="4" spans="1:21" x14ac:dyDescent="0.25">
      <c r="A4" s="5" t="s">
        <v>19</v>
      </c>
      <c r="B4" s="5" t="s">
        <v>105</v>
      </c>
      <c r="C4" s="5" t="s">
        <v>123</v>
      </c>
      <c r="D4" s="6">
        <v>42110.388425925928</v>
      </c>
      <c r="E4" s="7">
        <v>41992</v>
      </c>
      <c r="F4" s="7">
        <v>41992</v>
      </c>
      <c r="G4" s="8"/>
      <c r="H4" s="9">
        <v>97693</v>
      </c>
      <c r="I4" s="9">
        <v>54115</v>
      </c>
      <c r="J4" s="17"/>
      <c r="N4" s="17"/>
      <c r="R4" s="17"/>
    </row>
    <row r="5" spans="1:21" x14ac:dyDescent="0.25">
      <c r="A5" s="5" t="s">
        <v>18</v>
      </c>
      <c r="B5" s="5" t="s">
        <v>105</v>
      </c>
      <c r="C5" s="5" t="s">
        <v>124</v>
      </c>
      <c r="D5" s="6">
        <v>42116.365057870367</v>
      </c>
      <c r="E5" s="7">
        <v>42075</v>
      </c>
      <c r="F5" s="7">
        <v>42075</v>
      </c>
      <c r="G5" s="8"/>
      <c r="H5" s="9">
        <v>18450.5</v>
      </c>
      <c r="I5" s="9">
        <v>18450.5</v>
      </c>
      <c r="J5" s="17"/>
      <c r="N5" s="17"/>
      <c r="R5" s="17"/>
    </row>
    <row r="6" spans="1:21" x14ac:dyDescent="0.25">
      <c r="A6" s="5" t="s">
        <v>20</v>
      </c>
      <c r="B6" s="5" t="s">
        <v>105</v>
      </c>
      <c r="C6" s="5" t="s">
        <v>125</v>
      </c>
      <c r="D6" s="6">
        <v>42123.287812499999</v>
      </c>
      <c r="E6" s="7">
        <v>42082</v>
      </c>
      <c r="F6" s="7">
        <v>42129</v>
      </c>
      <c r="G6" s="8"/>
      <c r="H6" s="9">
        <v>2513</v>
      </c>
      <c r="I6" s="9">
        <v>2513</v>
      </c>
      <c r="J6" s="17"/>
      <c r="N6" s="17"/>
      <c r="R6" s="17"/>
    </row>
    <row r="7" spans="1:21" x14ac:dyDescent="0.25">
      <c r="A7" s="5" t="s">
        <v>18</v>
      </c>
      <c r="B7" s="5" t="s">
        <v>105</v>
      </c>
      <c r="C7" s="5" t="s">
        <v>126</v>
      </c>
      <c r="D7" s="6">
        <v>42123.397210648145</v>
      </c>
      <c r="E7" s="7">
        <v>42087</v>
      </c>
      <c r="F7" s="7">
        <v>42087</v>
      </c>
      <c r="G7" s="8"/>
      <c r="H7" s="9">
        <v>0</v>
      </c>
      <c r="I7" s="9"/>
      <c r="J7" s="17"/>
      <c r="N7" s="17"/>
      <c r="R7" s="17"/>
    </row>
    <row r="8" spans="1:21" x14ac:dyDescent="0.25">
      <c r="A8" s="5" t="s">
        <v>21</v>
      </c>
      <c r="B8" s="5" t="s">
        <v>105</v>
      </c>
      <c r="C8" s="5" t="s">
        <v>127</v>
      </c>
      <c r="D8" s="6">
        <v>42116.420474537037</v>
      </c>
      <c r="E8" s="7">
        <v>42087</v>
      </c>
      <c r="F8" s="7">
        <v>42087</v>
      </c>
      <c r="G8" s="8">
        <v>41</v>
      </c>
      <c r="H8" s="9">
        <v>262680.59999999998</v>
      </c>
      <c r="I8" s="9">
        <v>-100347</v>
      </c>
      <c r="J8" s="17"/>
      <c r="N8" s="17"/>
      <c r="R8" s="17"/>
    </row>
    <row r="9" spans="1:21" x14ac:dyDescent="0.25">
      <c r="A9" s="5" t="s">
        <v>22</v>
      </c>
      <c r="B9" s="5" t="s">
        <v>105</v>
      </c>
      <c r="C9" s="5" t="s">
        <v>128</v>
      </c>
      <c r="D9" s="6">
        <v>42116.228206018517</v>
      </c>
      <c r="E9" s="7">
        <v>42095</v>
      </c>
      <c r="F9" s="7">
        <v>42095</v>
      </c>
      <c r="G9" s="8">
        <v>33</v>
      </c>
      <c r="H9" s="9">
        <v>79019</v>
      </c>
      <c r="I9" s="9">
        <v>79019</v>
      </c>
      <c r="J9" s="17"/>
      <c r="N9" s="17"/>
      <c r="R9" s="17"/>
    </row>
    <row r="10" spans="1:21" x14ac:dyDescent="0.25">
      <c r="A10" s="5" t="s">
        <v>23</v>
      </c>
      <c r="B10" s="5" t="s">
        <v>105</v>
      </c>
      <c r="C10" s="5" t="s">
        <v>129</v>
      </c>
      <c r="D10" s="6">
        <v>42122.401238425926</v>
      </c>
      <c r="E10" s="7">
        <v>42119</v>
      </c>
      <c r="F10" s="7">
        <v>42119</v>
      </c>
      <c r="G10" s="8">
        <v>7</v>
      </c>
      <c r="H10" s="9">
        <v>1502.4</v>
      </c>
      <c r="I10" s="9">
        <v>1502.4</v>
      </c>
      <c r="J10" s="17"/>
      <c r="N10" s="17"/>
      <c r="R10" s="17"/>
    </row>
    <row r="11" spans="1:21" x14ac:dyDescent="0.25">
      <c r="A11" s="5" t="s">
        <v>24</v>
      </c>
      <c r="B11" s="5" t="s">
        <v>105</v>
      </c>
      <c r="C11" s="5" t="s">
        <v>130</v>
      </c>
      <c r="D11" s="6">
        <v>42122.404745370368</v>
      </c>
      <c r="E11" s="7">
        <v>42121</v>
      </c>
      <c r="F11" s="7">
        <v>42122</v>
      </c>
      <c r="G11" s="8"/>
      <c r="H11" s="9">
        <v>470</v>
      </c>
      <c r="I11" s="9">
        <v>470</v>
      </c>
      <c r="J11" s="17"/>
      <c r="N11" s="17"/>
      <c r="R11" s="17"/>
    </row>
    <row r="12" spans="1:21" ht="60" x14ac:dyDescent="0.25">
      <c r="A12" s="5" t="s">
        <v>19</v>
      </c>
      <c r="B12" s="5" t="s">
        <v>105</v>
      </c>
      <c r="C12" s="5" t="s">
        <v>131</v>
      </c>
      <c r="D12" s="6">
        <v>42121.470891203702</v>
      </c>
      <c r="E12" s="7">
        <v>42121</v>
      </c>
      <c r="F12" s="7">
        <v>42191</v>
      </c>
      <c r="G12" s="8">
        <v>7</v>
      </c>
      <c r="H12" s="9">
        <v>97693</v>
      </c>
      <c r="I12" s="9">
        <v>97693</v>
      </c>
      <c r="J12" s="17" t="s">
        <v>262</v>
      </c>
      <c r="K12" t="s">
        <v>253</v>
      </c>
      <c r="L12" s="18">
        <v>42124</v>
      </c>
      <c r="N12" s="17"/>
      <c r="R12" s="17"/>
    </row>
    <row r="13" spans="1:21" x14ac:dyDescent="0.25">
      <c r="J13" s="17"/>
      <c r="N13" s="17"/>
      <c r="R13" s="17"/>
    </row>
    <row r="14" spans="1:21" x14ac:dyDescent="0.25">
      <c r="J14" s="17"/>
      <c r="N14" s="17"/>
      <c r="R14" s="17"/>
    </row>
    <row r="15" spans="1:21" x14ac:dyDescent="0.25">
      <c r="J15" s="17"/>
      <c r="N15" s="17"/>
      <c r="R15" s="17"/>
    </row>
    <row r="16" spans="1:21" x14ac:dyDescent="0.25">
      <c r="J16" s="17"/>
      <c r="N16" s="17"/>
      <c r="R16" s="17"/>
    </row>
    <row r="17" spans="1:18" x14ac:dyDescent="0.25">
      <c r="A17" s="5" t="s">
        <v>19</v>
      </c>
      <c r="B17" s="5" t="s">
        <v>105</v>
      </c>
      <c r="C17" s="5" t="s">
        <v>123</v>
      </c>
      <c r="D17" s="6">
        <v>42110.388425925928</v>
      </c>
      <c r="E17" s="7">
        <v>41992</v>
      </c>
      <c r="F17" s="7">
        <v>41992</v>
      </c>
      <c r="G17" s="8"/>
      <c r="H17" s="9">
        <v>97693</v>
      </c>
      <c r="I17" s="9">
        <v>54115</v>
      </c>
      <c r="J17" s="17"/>
      <c r="N17" s="17"/>
      <c r="R17" s="17"/>
    </row>
    <row r="18" spans="1:18" x14ac:dyDescent="0.25">
      <c r="N18" s="17"/>
      <c r="R18" s="17"/>
    </row>
    <row r="19" spans="1:18" x14ac:dyDescent="0.25">
      <c r="R19" s="17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A25" sqref="A25"/>
    </sheetView>
  </sheetViews>
  <sheetFormatPr defaultRowHeight="15" x14ac:dyDescent="0.25"/>
  <cols>
    <col min="1" max="1" width="18.7109375" customWidth="1"/>
    <col min="4" max="4" width="20.42578125" customWidth="1"/>
    <col min="6" max="6" width="10.42578125" customWidth="1"/>
    <col min="8" max="8" width="9.42578125" customWidth="1"/>
    <col min="9" max="9" width="13.7109375" customWidth="1"/>
    <col min="10" max="10" width="22.7109375" customWidth="1"/>
    <col min="11" max="11" width="12.42578125" customWidth="1"/>
    <col min="12" max="12" width="9.7109375" bestFit="1" customWidth="1"/>
    <col min="13" max="13" width="16.140625" customWidth="1"/>
    <col min="14" max="14" width="22.7109375" customWidth="1"/>
    <col min="15" max="15" width="13.28515625" customWidth="1"/>
    <col min="17" max="17" width="17" customWidth="1"/>
    <col min="18" max="18" width="22.7109375" customWidth="1"/>
    <col min="19" max="19" width="13.28515625" customWidth="1"/>
    <col min="21" max="21" width="17.85546875" customWidth="1"/>
  </cols>
  <sheetData>
    <row r="1" spans="1:2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6" t="s">
        <v>235</v>
      </c>
      <c r="K1" s="16" t="s">
        <v>236</v>
      </c>
      <c r="L1" s="16" t="s">
        <v>240</v>
      </c>
      <c r="M1" s="16" t="s">
        <v>237</v>
      </c>
      <c r="N1" s="16" t="s">
        <v>241</v>
      </c>
      <c r="O1" s="16" t="s">
        <v>242</v>
      </c>
      <c r="P1" s="16" t="s">
        <v>243</v>
      </c>
      <c r="Q1" s="16" t="s">
        <v>244</v>
      </c>
      <c r="R1" s="16" t="s">
        <v>245</v>
      </c>
      <c r="S1" s="16" t="s">
        <v>246</v>
      </c>
      <c r="T1" s="16" t="s">
        <v>247</v>
      </c>
      <c r="U1" s="16" t="s">
        <v>248</v>
      </c>
    </row>
    <row r="2" spans="1:21" ht="30.75" thickTop="1" x14ac:dyDescent="0.25">
      <c r="A2" s="5" t="s">
        <v>25</v>
      </c>
      <c r="B2" s="5" t="s">
        <v>106</v>
      </c>
      <c r="C2" s="5" t="s">
        <v>132</v>
      </c>
      <c r="D2" s="6">
        <v>41675.471377314818</v>
      </c>
      <c r="E2" s="7">
        <v>41571</v>
      </c>
      <c r="F2" s="7">
        <v>41571</v>
      </c>
      <c r="G2" s="8">
        <v>557</v>
      </c>
      <c r="H2" s="9">
        <v>79653.600000000006</v>
      </c>
      <c r="I2" s="9">
        <v>19913.400000000001</v>
      </c>
      <c r="J2" s="17" t="s">
        <v>260</v>
      </c>
      <c r="K2" t="s">
        <v>253</v>
      </c>
      <c r="L2" s="18">
        <v>42115</v>
      </c>
      <c r="N2" s="17"/>
      <c r="R2" s="17"/>
    </row>
    <row r="3" spans="1:21" x14ac:dyDescent="0.25">
      <c r="A3" s="5" t="s">
        <v>26</v>
      </c>
      <c r="B3" s="5" t="s">
        <v>106</v>
      </c>
      <c r="C3" s="5" t="s">
        <v>133</v>
      </c>
      <c r="D3" s="6">
        <v>42116.290555555555</v>
      </c>
      <c r="E3" s="7">
        <v>42023</v>
      </c>
      <c r="F3" s="7">
        <v>42023</v>
      </c>
      <c r="G3" s="8"/>
      <c r="H3" s="9">
        <v>0</v>
      </c>
      <c r="I3" s="9"/>
      <c r="J3" s="17"/>
      <c r="N3" s="17"/>
      <c r="R3" s="17"/>
    </row>
    <row r="4" spans="1:21" x14ac:dyDescent="0.25">
      <c r="A4" s="5" t="s">
        <v>27</v>
      </c>
      <c r="B4" s="5" t="s">
        <v>106</v>
      </c>
      <c r="C4" s="5" t="s">
        <v>134</v>
      </c>
      <c r="D4" s="6">
        <v>42103.481782407405</v>
      </c>
      <c r="E4" s="7">
        <v>42040</v>
      </c>
      <c r="F4" s="7">
        <v>42040</v>
      </c>
      <c r="G4" s="8"/>
      <c r="H4" s="9">
        <v>0</v>
      </c>
      <c r="I4" s="9"/>
      <c r="J4" s="17"/>
      <c r="N4" s="17"/>
      <c r="R4" s="17"/>
    </row>
    <row r="5" spans="1:21" x14ac:dyDescent="0.25">
      <c r="A5" s="5" t="s">
        <v>28</v>
      </c>
      <c r="B5" s="5" t="s">
        <v>106</v>
      </c>
      <c r="C5" s="5" t="s">
        <v>135</v>
      </c>
      <c r="D5" s="6">
        <v>42111.536956018521</v>
      </c>
      <c r="E5" s="7">
        <v>42087</v>
      </c>
      <c r="F5" s="7">
        <v>42087</v>
      </c>
      <c r="G5" s="8"/>
      <c r="H5" s="9">
        <v>73440</v>
      </c>
      <c r="I5" s="9">
        <v>23397</v>
      </c>
      <c r="J5" s="17"/>
      <c r="N5" s="17"/>
      <c r="R5" s="17"/>
    </row>
    <row r="6" spans="1:21" x14ac:dyDescent="0.25">
      <c r="A6" s="5" t="s">
        <v>29</v>
      </c>
      <c r="B6" s="5" t="s">
        <v>106</v>
      </c>
      <c r="C6" s="5" t="s">
        <v>136</v>
      </c>
      <c r="D6" s="6">
        <v>42094.542719907404</v>
      </c>
      <c r="E6" s="7">
        <v>42094</v>
      </c>
      <c r="F6" s="7">
        <v>42094</v>
      </c>
      <c r="G6" s="8">
        <v>34</v>
      </c>
      <c r="H6" s="9">
        <v>47892</v>
      </c>
      <c r="I6" s="9">
        <v>21600</v>
      </c>
      <c r="J6" s="17"/>
      <c r="N6" s="17"/>
      <c r="R6" s="17"/>
    </row>
    <row r="7" spans="1:21" x14ac:dyDescent="0.25">
      <c r="A7" s="5" t="s">
        <v>29</v>
      </c>
      <c r="B7" s="5" t="s">
        <v>106</v>
      </c>
      <c r="C7" s="5" t="s">
        <v>137</v>
      </c>
      <c r="D7" s="6">
        <v>42100.246666666666</v>
      </c>
      <c r="E7" s="7">
        <v>42096</v>
      </c>
      <c r="F7" s="7">
        <v>42096</v>
      </c>
      <c r="G7" s="8">
        <v>27</v>
      </c>
      <c r="H7" s="9">
        <v>3270</v>
      </c>
      <c r="I7" s="9">
        <v>3270</v>
      </c>
      <c r="J7" s="17"/>
      <c r="N7" s="17"/>
      <c r="R7" s="17"/>
    </row>
    <row r="8" spans="1:21" x14ac:dyDescent="0.25">
      <c r="A8" s="5" t="s">
        <v>26</v>
      </c>
      <c r="B8" s="5" t="s">
        <v>106</v>
      </c>
      <c r="C8" s="5" t="s">
        <v>138</v>
      </c>
      <c r="D8" s="6">
        <v>42124.542546296296</v>
      </c>
      <c r="E8" s="7">
        <v>42107</v>
      </c>
      <c r="F8" s="7">
        <v>42132</v>
      </c>
      <c r="G8" s="8">
        <v>7</v>
      </c>
      <c r="H8" s="9">
        <v>127040</v>
      </c>
      <c r="I8" s="9">
        <v>50824</v>
      </c>
      <c r="J8" s="17"/>
      <c r="N8" s="17"/>
      <c r="R8" s="17"/>
    </row>
    <row r="9" spans="1:21" x14ac:dyDescent="0.25">
      <c r="A9" s="5" t="s">
        <v>29</v>
      </c>
      <c r="B9" s="5" t="s">
        <v>106</v>
      </c>
      <c r="C9" s="5" t="s">
        <v>139</v>
      </c>
      <c r="D9" s="6">
        <v>42108.276423611111</v>
      </c>
      <c r="E9" s="7">
        <v>42108</v>
      </c>
      <c r="F9" s="7">
        <v>42108</v>
      </c>
      <c r="G9" s="8">
        <v>6</v>
      </c>
      <c r="H9" s="9">
        <v>6540</v>
      </c>
      <c r="I9" s="9">
        <v>6540</v>
      </c>
      <c r="J9" s="17"/>
      <c r="N9" s="17"/>
      <c r="R9" s="17"/>
    </row>
    <row r="10" spans="1:21" x14ac:dyDescent="0.25">
      <c r="A10" s="5" t="s">
        <v>30</v>
      </c>
      <c r="B10" s="5" t="s">
        <v>106</v>
      </c>
      <c r="C10" s="5" t="s">
        <v>140</v>
      </c>
      <c r="D10" s="6">
        <v>42109.369212962964</v>
      </c>
      <c r="E10" s="7">
        <v>42108</v>
      </c>
      <c r="F10" s="7">
        <v>42108</v>
      </c>
      <c r="G10" s="8">
        <v>6</v>
      </c>
      <c r="H10" s="9">
        <v>7420.93</v>
      </c>
      <c r="I10" s="9">
        <v>7420.93</v>
      </c>
      <c r="J10" s="17"/>
      <c r="N10" s="17"/>
      <c r="R10" s="17"/>
    </row>
    <row r="11" spans="1:21" x14ac:dyDescent="0.25">
      <c r="A11" s="5" t="s">
        <v>31</v>
      </c>
      <c r="B11" s="5" t="s">
        <v>106</v>
      </c>
      <c r="C11" s="5" t="s">
        <v>141</v>
      </c>
      <c r="D11" s="6">
        <v>42123.290173611109</v>
      </c>
      <c r="E11" s="7">
        <v>42109</v>
      </c>
      <c r="F11" s="7">
        <v>42128</v>
      </c>
      <c r="G11" s="8">
        <v>17</v>
      </c>
      <c r="H11" s="9">
        <v>10906.56</v>
      </c>
      <c r="I11" s="9">
        <v>10906.56</v>
      </c>
      <c r="J11" s="17"/>
      <c r="N11" s="17"/>
      <c r="R11" s="17"/>
    </row>
    <row r="12" spans="1:21" x14ac:dyDescent="0.25">
      <c r="A12" s="5" t="s">
        <v>29</v>
      </c>
      <c r="B12" s="5" t="s">
        <v>106</v>
      </c>
      <c r="C12" s="5" t="s">
        <v>142</v>
      </c>
      <c r="D12" s="6">
        <v>42109.572951388887</v>
      </c>
      <c r="E12" s="7">
        <v>42109</v>
      </c>
      <c r="F12" s="7">
        <v>42109</v>
      </c>
      <c r="G12" s="8">
        <v>4</v>
      </c>
      <c r="H12" s="9">
        <v>3600</v>
      </c>
      <c r="I12" s="9">
        <v>3600</v>
      </c>
      <c r="J12" s="17"/>
      <c r="N12" s="17"/>
      <c r="R12" s="17"/>
    </row>
    <row r="13" spans="1:21" x14ac:dyDescent="0.25">
      <c r="A13" s="5" t="s">
        <v>32</v>
      </c>
      <c r="B13" s="5" t="s">
        <v>106</v>
      </c>
      <c r="C13" s="5" t="s">
        <v>143</v>
      </c>
      <c r="D13" s="6">
        <v>42110.526597222219</v>
      </c>
      <c r="E13" s="7">
        <v>42110</v>
      </c>
      <c r="F13" s="7">
        <v>42110</v>
      </c>
      <c r="G13" s="8">
        <v>17</v>
      </c>
      <c r="H13" s="9">
        <v>1648.8</v>
      </c>
      <c r="I13" s="9">
        <v>1648.8</v>
      </c>
      <c r="J13" s="17"/>
      <c r="N13" s="17"/>
      <c r="R13" s="17"/>
    </row>
    <row r="14" spans="1:21" x14ac:dyDescent="0.25">
      <c r="A14" s="5" t="s">
        <v>33</v>
      </c>
      <c r="B14" s="5" t="s">
        <v>106</v>
      </c>
      <c r="C14" s="5" t="s">
        <v>144</v>
      </c>
      <c r="D14" s="6">
        <v>42114.457557870373</v>
      </c>
      <c r="E14" s="7">
        <v>42111</v>
      </c>
      <c r="F14" s="7">
        <v>42111</v>
      </c>
      <c r="G14" s="8"/>
      <c r="H14" s="9">
        <v>11234</v>
      </c>
      <c r="I14" s="9">
        <v>7863.8</v>
      </c>
      <c r="J14" s="17"/>
      <c r="N14" s="17"/>
      <c r="R14" s="17"/>
    </row>
    <row r="15" spans="1:21" x14ac:dyDescent="0.25">
      <c r="A15" s="5" t="s">
        <v>34</v>
      </c>
      <c r="B15" s="5" t="s">
        <v>106</v>
      </c>
      <c r="C15" s="5" t="s">
        <v>145</v>
      </c>
      <c r="D15" s="6">
        <v>42115.380023148151</v>
      </c>
      <c r="E15" s="7">
        <v>42114</v>
      </c>
      <c r="F15" s="7">
        <v>42114</v>
      </c>
      <c r="G15" s="8"/>
      <c r="H15" s="9">
        <v>4865</v>
      </c>
      <c r="I15" s="9">
        <v>4865</v>
      </c>
      <c r="J15" s="17"/>
      <c r="N15" s="17"/>
      <c r="R15" s="17"/>
    </row>
    <row r="16" spans="1:21" x14ac:dyDescent="0.25">
      <c r="A16" s="5" t="s">
        <v>35</v>
      </c>
      <c r="B16" s="5" t="s">
        <v>106</v>
      </c>
      <c r="C16" s="5" t="s">
        <v>146</v>
      </c>
      <c r="D16" s="6">
        <v>42115.583599537036</v>
      </c>
      <c r="E16" s="7">
        <v>42115</v>
      </c>
      <c r="F16" s="7">
        <v>42115</v>
      </c>
      <c r="G16" s="8">
        <v>12</v>
      </c>
      <c r="H16" s="9">
        <v>15373</v>
      </c>
      <c r="I16" s="9">
        <v>15373</v>
      </c>
      <c r="J16" s="17"/>
      <c r="N16" s="17"/>
      <c r="R16" s="17"/>
    </row>
    <row r="17" spans="1:18" x14ac:dyDescent="0.25">
      <c r="A17" s="5" t="s">
        <v>34</v>
      </c>
      <c r="B17" s="5" t="s">
        <v>106</v>
      </c>
      <c r="C17" s="5" t="s">
        <v>147</v>
      </c>
      <c r="D17" s="6">
        <v>42117.406493055554</v>
      </c>
      <c r="E17" s="7">
        <v>42117</v>
      </c>
      <c r="F17" s="7">
        <v>42117</v>
      </c>
      <c r="G17" s="8">
        <v>5</v>
      </c>
      <c r="H17" s="9">
        <v>1560</v>
      </c>
      <c r="I17" s="9">
        <v>1560</v>
      </c>
      <c r="J17" s="17"/>
      <c r="N17" s="17"/>
      <c r="R17" s="17"/>
    </row>
    <row r="18" spans="1:18" x14ac:dyDescent="0.25">
      <c r="A18" s="5" t="s">
        <v>33</v>
      </c>
      <c r="B18" s="5" t="s">
        <v>106</v>
      </c>
      <c r="C18" s="5" t="s">
        <v>148</v>
      </c>
      <c r="D18" s="6">
        <v>42124.488009259258</v>
      </c>
      <c r="E18" s="7">
        <v>42124</v>
      </c>
      <c r="F18" s="7">
        <v>42125</v>
      </c>
      <c r="G18" s="8"/>
      <c r="H18" s="9">
        <v>1207.8</v>
      </c>
      <c r="I18" s="9">
        <v>1207.8</v>
      </c>
      <c r="J18" s="17"/>
      <c r="N18" s="17"/>
      <c r="R18" s="17"/>
    </row>
    <row r="19" spans="1:18" x14ac:dyDescent="0.25">
      <c r="J19" s="17"/>
      <c r="N19" s="17"/>
      <c r="R19" s="17"/>
    </row>
    <row r="20" spans="1:18" x14ac:dyDescent="0.25">
      <c r="J20" s="17"/>
      <c r="N20" s="17"/>
      <c r="R20" s="17"/>
    </row>
    <row r="21" spans="1:18" x14ac:dyDescent="0.25">
      <c r="J21" s="17"/>
      <c r="N21" s="17"/>
      <c r="R21" s="17"/>
    </row>
    <row r="22" spans="1:18" x14ac:dyDescent="0.25">
      <c r="N22" s="17"/>
      <c r="R22" s="17"/>
    </row>
    <row r="23" spans="1:18" x14ac:dyDescent="0.25">
      <c r="R23" s="17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Normal="100" workbookViewId="0">
      <pane xSplit="1" topLeftCell="B1" activePane="topRight" state="frozen"/>
      <selection pane="topRight" activeCell="L2" sqref="L2"/>
    </sheetView>
  </sheetViews>
  <sheetFormatPr defaultRowHeight="15" x14ac:dyDescent="0.25"/>
  <cols>
    <col min="1" max="1" width="26.7109375" customWidth="1"/>
    <col min="4" max="4" width="20.42578125" customWidth="1"/>
    <col min="6" max="6" width="10.42578125" customWidth="1"/>
    <col min="8" max="8" width="9.42578125" customWidth="1"/>
    <col min="9" max="9" width="13.7109375" customWidth="1"/>
    <col min="10" max="10" width="22.7109375" customWidth="1"/>
    <col min="11" max="11" width="12.42578125" customWidth="1"/>
    <col min="12" max="12" width="10.28515625" bestFit="1" customWidth="1"/>
    <col min="13" max="13" width="16.140625" customWidth="1"/>
    <col min="14" max="14" width="22.7109375" customWidth="1"/>
    <col min="15" max="15" width="13.28515625" customWidth="1"/>
    <col min="17" max="17" width="17" customWidth="1"/>
    <col min="18" max="18" width="22.7109375" customWidth="1"/>
    <col min="19" max="19" width="13.28515625" customWidth="1"/>
    <col min="21" max="21" width="17.85546875" customWidth="1"/>
  </cols>
  <sheetData>
    <row r="1" spans="1:2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6" t="s">
        <v>235</v>
      </c>
      <c r="K1" s="16" t="s">
        <v>236</v>
      </c>
      <c r="L1" s="16" t="s">
        <v>240</v>
      </c>
      <c r="M1" s="16" t="s">
        <v>237</v>
      </c>
      <c r="N1" s="16" t="s">
        <v>241</v>
      </c>
      <c r="O1" s="16" t="s">
        <v>242</v>
      </c>
      <c r="P1" s="16" t="s">
        <v>243</v>
      </c>
      <c r="Q1" s="16" t="s">
        <v>244</v>
      </c>
      <c r="R1" s="16" t="s">
        <v>245</v>
      </c>
      <c r="S1" s="16" t="s">
        <v>246</v>
      </c>
      <c r="T1" s="16" t="s">
        <v>247</v>
      </c>
      <c r="U1" s="16" t="s">
        <v>248</v>
      </c>
    </row>
    <row r="2" spans="1:21" ht="30.75" thickTop="1" x14ac:dyDescent="0.25">
      <c r="A2" s="5" t="s">
        <v>36</v>
      </c>
      <c r="B2" s="5" t="s">
        <v>107</v>
      </c>
      <c r="C2" s="5" t="s">
        <v>149</v>
      </c>
      <c r="D2" s="6">
        <v>42121.839571759258</v>
      </c>
      <c r="E2" s="7">
        <v>41760</v>
      </c>
      <c r="F2" s="7">
        <v>41759</v>
      </c>
      <c r="G2" s="8">
        <v>338</v>
      </c>
      <c r="H2" s="9">
        <v>63869</v>
      </c>
      <c r="I2" s="9">
        <v>63869</v>
      </c>
      <c r="J2" s="17" t="s">
        <v>250</v>
      </c>
      <c r="K2" t="s">
        <v>249</v>
      </c>
      <c r="L2" s="18">
        <v>42309</v>
      </c>
      <c r="N2" s="17"/>
      <c r="R2" s="17"/>
    </row>
    <row r="3" spans="1:21" ht="30" x14ac:dyDescent="0.25">
      <c r="A3" s="5" t="s">
        <v>37</v>
      </c>
      <c r="B3" s="5" t="s">
        <v>107</v>
      </c>
      <c r="C3" s="5" t="s">
        <v>150</v>
      </c>
      <c r="D3" s="6">
        <v>42128.319247685184</v>
      </c>
      <c r="E3" s="7">
        <v>41800</v>
      </c>
      <c r="F3" s="7">
        <v>42219</v>
      </c>
      <c r="G3" s="8">
        <v>328</v>
      </c>
      <c r="H3" s="9">
        <v>92830</v>
      </c>
      <c r="I3" s="9">
        <v>92830</v>
      </c>
      <c r="J3" s="17" t="s">
        <v>250</v>
      </c>
      <c r="K3" t="s">
        <v>249</v>
      </c>
      <c r="L3" s="18">
        <v>42110</v>
      </c>
      <c r="N3" s="17"/>
      <c r="R3" s="17"/>
    </row>
    <row r="4" spans="1:21" x14ac:dyDescent="0.25">
      <c r="A4" s="5" t="s">
        <v>38</v>
      </c>
      <c r="B4" s="5" t="s">
        <v>107</v>
      </c>
      <c r="C4" s="5" t="s">
        <v>151</v>
      </c>
      <c r="D4" s="6">
        <v>42128.344131944446</v>
      </c>
      <c r="E4" s="7">
        <v>42066</v>
      </c>
      <c r="F4" s="7">
        <v>42158</v>
      </c>
      <c r="G4" s="8"/>
      <c r="H4" s="9">
        <v>62442</v>
      </c>
      <c r="I4" s="9">
        <v>62442</v>
      </c>
      <c r="J4" s="17" t="s">
        <v>295</v>
      </c>
      <c r="K4" t="s">
        <v>253</v>
      </c>
      <c r="L4" s="18">
        <v>42125</v>
      </c>
      <c r="N4" s="17"/>
      <c r="R4" s="17"/>
    </row>
    <row r="5" spans="1:21" x14ac:dyDescent="0.25">
      <c r="A5" s="5" t="s">
        <v>39</v>
      </c>
      <c r="B5" s="5" t="s">
        <v>107</v>
      </c>
      <c r="C5" s="5" t="s">
        <v>152</v>
      </c>
      <c r="D5" s="6">
        <v>42124.336273148147</v>
      </c>
      <c r="E5" s="7">
        <v>42124</v>
      </c>
      <c r="F5" s="7">
        <v>42128</v>
      </c>
      <c r="G5" s="8"/>
      <c r="H5" s="9">
        <v>4483</v>
      </c>
      <c r="I5" s="9">
        <v>4483</v>
      </c>
      <c r="J5" s="17"/>
      <c r="N5" s="17"/>
      <c r="R5" s="17"/>
    </row>
    <row r="6" spans="1:21" x14ac:dyDescent="0.25">
      <c r="A6" s="5"/>
      <c r="B6" s="5"/>
      <c r="C6" s="5"/>
      <c r="D6" s="6"/>
      <c r="E6" s="7"/>
      <c r="F6" s="7"/>
      <c r="G6" s="8"/>
      <c r="H6" s="9"/>
      <c r="I6" s="9"/>
      <c r="J6" s="17"/>
      <c r="N6" s="17"/>
      <c r="R6" s="17"/>
    </row>
    <row r="7" spans="1:21" x14ac:dyDescent="0.25">
      <c r="A7" s="5"/>
      <c r="B7" s="5"/>
      <c r="C7" s="5"/>
      <c r="D7" s="6"/>
      <c r="E7" s="7"/>
      <c r="F7" s="7"/>
      <c r="G7" s="8"/>
      <c r="H7" s="9"/>
      <c r="I7" s="9"/>
      <c r="J7" s="17"/>
      <c r="N7" s="17"/>
      <c r="R7" s="17"/>
    </row>
    <row r="8" spans="1:21" x14ac:dyDescent="0.25">
      <c r="J8" s="17"/>
      <c r="N8" s="17"/>
      <c r="R8" s="17"/>
    </row>
    <row r="9" spans="1:21" x14ac:dyDescent="0.25">
      <c r="J9" s="17"/>
      <c r="N9" s="17"/>
      <c r="R9" s="17"/>
    </row>
    <row r="10" spans="1:21" x14ac:dyDescent="0.25">
      <c r="J10" s="17"/>
      <c r="N10" s="17"/>
      <c r="R10" s="17"/>
    </row>
    <row r="11" spans="1:21" x14ac:dyDescent="0.25">
      <c r="J11" s="17"/>
      <c r="N11" s="17"/>
      <c r="R11" s="17"/>
    </row>
    <row r="12" spans="1:21" x14ac:dyDescent="0.25">
      <c r="J12" s="17"/>
      <c r="N12" s="17"/>
      <c r="R12" s="17"/>
    </row>
    <row r="13" spans="1:21" x14ac:dyDescent="0.25">
      <c r="J13" s="17"/>
      <c r="N13" s="17"/>
      <c r="R13" s="17"/>
    </row>
    <row r="14" spans="1:21" x14ac:dyDescent="0.25">
      <c r="J14" s="17"/>
      <c r="N14" s="17"/>
      <c r="R14" s="17"/>
    </row>
    <row r="15" spans="1:21" x14ac:dyDescent="0.25">
      <c r="J15" s="17"/>
      <c r="N15" s="17"/>
      <c r="R15" s="17"/>
    </row>
    <row r="16" spans="1:21" x14ac:dyDescent="0.25">
      <c r="J16" s="17"/>
      <c r="N16" s="17"/>
      <c r="R16" s="17"/>
    </row>
    <row r="17" spans="10:18" x14ac:dyDescent="0.25">
      <c r="J17" s="17"/>
      <c r="N17" s="17"/>
      <c r="R17" s="17"/>
    </row>
    <row r="18" spans="10:18" x14ac:dyDescent="0.25">
      <c r="J18" s="17"/>
      <c r="N18" s="17"/>
      <c r="R18" s="17"/>
    </row>
    <row r="19" spans="10:18" x14ac:dyDescent="0.25">
      <c r="J19" s="17"/>
      <c r="N19" s="17"/>
      <c r="R19" s="17"/>
    </row>
    <row r="20" spans="10:18" x14ac:dyDescent="0.25">
      <c r="J20" s="17"/>
      <c r="N20" s="17"/>
      <c r="R20" s="17"/>
    </row>
    <row r="21" spans="10:18" x14ac:dyDescent="0.25">
      <c r="J21" s="17"/>
      <c r="N21" s="17"/>
      <c r="R21" s="17"/>
    </row>
    <row r="22" spans="10:18" x14ac:dyDescent="0.25">
      <c r="N22" s="17"/>
      <c r="R22" s="17"/>
    </row>
    <row r="23" spans="10:18" x14ac:dyDescent="0.25">
      <c r="R23" s="17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60" zoomScaleNormal="160" workbookViewId="0">
      <selection activeCell="M28" sqref="M28"/>
    </sheetView>
  </sheetViews>
  <sheetFormatPr defaultRowHeight="15" x14ac:dyDescent="0.25"/>
  <cols>
    <col min="1" max="1" width="18.7109375" customWidth="1"/>
    <col min="4" max="4" width="20.42578125" customWidth="1"/>
    <col min="6" max="6" width="10.42578125" customWidth="1"/>
    <col min="8" max="8" width="9.42578125" customWidth="1"/>
    <col min="9" max="9" width="13.7109375" customWidth="1"/>
    <col min="10" max="10" width="22.7109375" customWidth="1"/>
    <col min="11" max="11" width="12.42578125" customWidth="1"/>
    <col min="12" max="12" width="10.42578125" bestFit="1" customWidth="1"/>
    <col min="13" max="13" width="16.140625" customWidth="1"/>
    <col min="14" max="14" width="22.7109375" customWidth="1"/>
    <col min="15" max="15" width="13.28515625" customWidth="1"/>
    <col min="16" max="16" width="9.7109375" bestFit="1" customWidth="1"/>
    <col min="17" max="17" width="17" customWidth="1"/>
    <col min="18" max="18" width="22.7109375" customWidth="1"/>
    <col min="19" max="19" width="13.28515625" customWidth="1"/>
    <col min="21" max="21" width="17.85546875" customWidth="1"/>
  </cols>
  <sheetData>
    <row r="1" spans="1:2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6" t="s">
        <v>235</v>
      </c>
      <c r="K1" s="16" t="s">
        <v>236</v>
      </c>
      <c r="L1" s="16" t="s">
        <v>240</v>
      </c>
      <c r="M1" s="16" t="s">
        <v>237</v>
      </c>
      <c r="N1" s="16" t="s">
        <v>241</v>
      </c>
      <c r="O1" s="16" t="s">
        <v>242</v>
      </c>
      <c r="P1" s="16" t="s">
        <v>243</v>
      </c>
      <c r="Q1" s="16" t="s">
        <v>244</v>
      </c>
      <c r="R1" s="16" t="s">
        <v>245</v>
      </c>
      <c r="S1" s="16" t="s">
        <v>246</v>
      </c>
      <c r="T1" s="16" t="s">
        <v>247</v>
      </c>
      <c r="U1" s="16" t="s">
        <v>248</v>
      </c>
    </row>
    <row r="2" spans="1:21" ht="15.75" thickTop="1" x14ac:dyDescent="0.25">
      <c r="A2" s="5" t="s">
        <v>40</v>
      </c>
      <c r="B2" s="5" t="s">
        <v>108</v>
      </c>
      <c r="C2" s="5" t="s">
        <v>153</v>
      </c>
      <c r="D2" s="6">
        <v>42121.840115740742</v>
      </c>
      <c r="E2" s="7">
        <v>41471</v>
      </c>
      <c r="F2" s="7">
        <v>41471</v>
      </c>
      <c r="G2" s="8"/>
      <c r="H2" s="9">
        <v>0</v>
      </c>
      <c r="I2" s="9"/>
      <c r="J2" s="17" t="s">
        <v>313</v>
      </c>
      <c r="L2" s="18">
        <v>42130</v>
      </c>
      <c r="N2" s="17"/>
      <c r="R2" s="17"/>
    </row>
    <row r="3" spans="1:21" x14ac:dyDescent="0.25">
      <c r="A3" s="5" t="s">
        <v>41</v>
      </c>
      <c r="B3" s="5" t="s">
        <v>108</v>
      </c>
      <c r="C3" s="5" t="s">
        <v>154</v>
      </c>
      <c r="D3" s="6">
        <v>42121.840462962966</v>
      </c>
      <c r="E3" s="7">
        <v>41708</v>
      </c>
      <c r="F3" s="7">
        <v>41708</v>
      </c>
      <c r="G3" s="8"/>
      <c r="H3" s="9">
        <v>0</v>
      </c>
      <c r="I3" s="9"/>
      <c r="J3" s="17" t="s">
        <v>313</v>
      </c>
      <c r="L3" s="18">
        <v>42130</v>
      </c>
      <c r="N3" s="17"/>
      <c r="R3" s="17"/>
    </row>
    <row r="4" spans="1:21" x14ac:dyDescent="0.25">
      <c r="A4" s="5" t="s">
        <v>41</v>
      </c>
      <c r="B4" s="5" t="s">
        <v>108</v>
      </c>
      <c r="C4" s="5" t="s">
        <v>155</v>
      </c>
      <c r="D4" s="6">
        <v>42121.840879629628</v>
      </c>
      <c r="E4" s="7">
        <v>41708</v>
      </c>
      <c r="F4" s="7">
        <v>41708</v>
      </c>
      <c r="G4" s="8"/>
      <c r="H4" s="9">
        <v>0</v>
      </c>
      <c r="I4" s="9"/>
      <c r="J4" s="17" t="s">
        <v>313</v>
      </c>
      <c r="L4" s="18">
        <v>42130</v>
      </c>
      <c r="N4" s="17"/>
      <c r="R4" s="17"/>
    </row>
    <row r="5" spans="1:21" x14ac:dyDescent="0.25">
      <c r="A5" s="5" t="s">
        <v>40</v>
      </c>
      <c r="B5" s="5" t="s">
        <v>108</v>
      </c>
      <c r="C5" s="5" t="s">
        <v>156</v>
      </c>
      <c r="D5" s="6">
        <v>42034.282951388886</v>
      </c>
      <c r="E5" s="7">
        <v>41754</v>
      </c>
      <c r="F5" s="7">
        <v>41754</v>
      </c>
      <c r="G5" s="8"/>
      <c r="H5" s="9">
        <v>0</v>
      </c>
      <c r="I5" s="9"/>
      <c r="J5" s="17" t="s">
        <v>313</v>
      </c>
      <c r="L5" s="18">
        <v>42130</v>
      </c>
      <c r="N5" s="17"/>
      <c r="R5" s="17"/>
    </row>
    <row r="6" spans="1:21" x14ac:dyDescent="0.25">
      <c r="A6" s="5" t="s">
        <v>42</v>
      </c>
      <c r="B6" s="5" t="s">
        <v>108</v>
      </c>
      <c r="C6" s="5" t="s">
        <v>157</v>
      </c>
      <c r="D6" s="6">
        <v>42122.308564814812</v>
      </c>
      <c r="E6" s="7">
        <v>41789</v>
      </c>
      <c r="F6" s="7">
        <v>41789</v>
      </c>
      <c r="G6" s="8"/>
      <c r="H6" s="9">
        <v>0</v>
      </c>
      <c r="I6" s="9"/>
      <c r="J6" s="17" t="s">
        <v>314</v>
      </c>
      <c r="L6" s="18">
        <v>42115</v>
      </c>
      <c r="N6" s="17"/>
      <c r="R6" s="17"/>
    </row>
    <row r="7" spans="1:21" x14ac:dyDescent="0.25">
      <c r="A7" s="5" t="s">
        <v>43</v>
      </c>
      <c r="B7" s="5" t="s">
        <v>108</v>
      </c>
      <c r="C7" s="5" t="s">
        <v>158</v>
      </c>
      <c r="D7" s="6">
        <v>42104.346678240741</v>
      </c>
      <c r="E7" s="7">
        <v>41789</v>
      </c>
      <c r="F7" s="7">
        <v>41789</v>
      </c>
      <c r="G7" s="8"/>
      <c r="H7" s="9">
        <v>0</v>
      </c>
      <c r="I7" s="9"/>
      <c r="J7" s="17" t="s">
        <v>313</v>
      </c>
      <c r="N7" s="17"/>
      <c r="R7" s="17"/>
    </row>
    <row r="8" spans="1:21" x14ac:dyDescent="0.25">
      <c r="A8" s="5" t="s">
        <v>44</v>
      </c>
      <c r="B8" s="5" t="s">
        <v>108</v>
      </c>
      <c r="C8" s="5" t="s">
        <v>159</v>
      </c>
      <c r="D8" s="6">
        <v>42089.508634259262</v>
      </c>
      <c r="E8" s="7">
        <v>41940</v>
      </c>
      <c r="F8" s="7">
        <v>41940</v>
      </c>
      <c r="G8" s="8"/>
      <c r="H8" s="9">
        <v>0</v>
      </c>
      <c r="I8" s="9"/>
      <c r="J8" s="17" t="s">
        <v>315</v>
      </c>
      <c r="N8" s="17"/>
      <c r="R8" s="17"/>
    </row>
    <row r="9" spans="1:21" x14ac:dyDescent="0.25">
      <c r="A9" s="5" t="s">
        <v>45</v>
      </c>
      <c r="B9" s="5" t="s">
        <v>108</v>
      </c>
      <c r="C9" s="5" t="s">
        <v>160</v>
      </c>
      <c r="D9" s="6">
        <v>41976.369884259257</v>
      </c>
      <c r="E9" s="7">
        <v>41947</v>
      </c>
      <c r="F9" s="7">
        <v>41947</v>
      </c>
      <c r="G9" s="8"/>
      <c r="H9" s="9">
        <v>0</v>
      </c>
      <c r="I9" s="9"/>
      <c r="J9" s="17" t="s">
        <v>316</v>
      </c>
      <c r="K9" t="s">
        <v>253</v>
      </c>
      <c r="L9" s="18">
        <v>42130</v>
      </c>
      <c r="N9" s="17"/>
      <c r="R9" s="17"/>
    </row>
    <row r="10" spans="1:21" x14ac:dyDescent="0.25">
      <c r="A10" s="5" t="s">
        <v>46</v>
      </c>
      <c r="B10" s="5" t="s">
        <v>108</v>
      </c>
      <c r="C10" s="5" t="s">
        <v>161</v>
      </c>
      <c r="D10" s="6">
        <v>42123.305520833332</v>
      </c>
      <c r="E10" s="7">
        <v>41948</v>
      </c>
      <c r="F10" s="7">
        <v>42186</v>
      </c>
      <c r="G10" s="8">
        <v>88</v>
      </c>
      <c r="H10" s="9">
        <v>366183</v>
      </c>
      <c r="I10" s="9">
        <v>109854.9</v>
      </c>
      <c r="J10" s="17" t="s">
        <v>255</v>
      </c>
      <c r="K10" t="s">
        <v>249</v>
      </c>
      <c r="L10" s="18">
        <v>42115</v>
      </c>
      <c r="N10" s="17" t="s">
        <v>261</v>
      </c>
      <c r="O10" t="s">
        <v>249</v>
      </c>
      <c r="P10" s="18">
        <v>42122</v>
      </c>
      <c r="R10" s="17"/>
    </row>
    <row r="11" spans="1:21" ht="30" x14ac:dyDescent="0.25">
      <c r="A11" s="5" t="s">
        <v>47</v>
      </c>
      <c r="B11" s="5" t="s">
        <v>108</v>
      </c>
      <c r="C11" s="5" t="s">
        <v>162</v>
      </c>
      <c r="D11" s="6">
        <v>41962.364733796298</v>
      </c>
      <c r="E11" s="7">
        <v>41960</v>
      </c>
      <c r="F11" s="7">
        <v>41960</v>
      </c>
      <c r="G11" s="8"/>
      <c r="H11" s="9">
        <v>0</v>
      </c>
      <c r="I11" s="9"/>
      <c r="J11" s="17" t="s">
        <v>317</v>
      </c>
      <c r="L11" s="18">
        <v>42130</v>
      </c>
      <c r="N11" s="17"/>
      <c r="R11" s="17"/>
    </row>
    <row r="12" spans="1:21" x14ac:dyDescent="0.25">
      <c r="A12" s="5" t="s">
        <v>48</v>
      </c>
      <c r="B12" s="5" t="s">
        <v>108</v>
      </c>
      <c r="C12" s="5" t="s">
        <v>163</v>
      </c>
      <c r="D12" s="6">
        <v>42060.352118055554</v>
      </c>
      <c r="E12" s="7">
        <v>42020</v>
      </c>
      <c r="F12" s="7">
        <v>42020</v>
      </c>
      <c r="G12" s="8"/>
      <c r="H12" s="9">
        <v>0</v>
      </c>
      <c r="I12" s="9"/>
      <c r="J12" s="17" t="s">
        <v>313</v>
      </c>
      <c r="L12" s="18">
        <v>42130</v>
      </c>
      <c r="N12" s="17"/>
      <c r="R12" s="17"/>
    </row>
    <row r="13" spans="1:21" x14ac:dyDescent="0.25">
      <c r="A13" s="5" t="s">
        <v>49</v>
      </c>
      <c r="B13" s="5" t="s">
        <v>108</v>
      </c>
      <c r="C13" s="5" t="s">
        <v>164</v>
      </c>
      <c r="D13" s="6">
        <v>42121.535856481481</v>
      </c>
      <c r="E13" s="7">
        <v>42026</v>
      </c>
      <c r="F13" s="7">
        <v>42026</v>
      </c>
      <c r="G13" s="8">
        <v>87</v>
      </c>
      <c r="H13" s="9">
        <v>34467.03</v>
      </c>
      <c r="I13" s="9">
        <v>3288</v>
      </c>
      <c r="J13" s="17" t="s">
        <v>318</v>
      </c>
      <c r="K13" t="s">
        <v>253</v>
      </c>
      <c r="L13" s="18">
        <v>42130</v>
      </c>
      <c r="N13" s="17"/>
      <c r="R13" s="17"/>
    </row>
    <row r="14" spans="1:21" ht="30" x14ac:dyDescent="0.25">
      <c r="A14" s="5" t="s">
        <v>50</v>
      </c>
      <c r="B14" s="5" t="s">
        <v>108</v>
      </c>
      <c r="C14" s="5" t="s">
        <v>165</v>
      </c>
      <c r="D14" s="6">
        <v>42066.555821759262</v>
      </c>
      <c r="E14" s="7">
        <v>42046</v>
      </c>
      <c r="F14" s="7">
        <v>42046</v>
      </c>
      <c r="G14" s="8">
        <v>52</v>
      </c>
      <c r="H14" s="9">
        <v>32791.5</v>
      </c>
      <c r="I14" s="9">
        <v>32791.5</v>
      </c>
      <c r="J14" s="17" t="s">
        <v>319</v>
      </c>
      <c r="K14" t="s">
        <v>320</v>
      </c>
      <c r="L14" s="18">
        <v>42130</v>
      </c>
      <c r="N14" s="17"/>
      <c r="R14" s="17"/>
    </row>
    <row r="15" spans="1:21" x14ac:dyDescent="0.25">
      <c r="A15" s="5" t="s">
        <v>51</v>
      </c>
      <c r="B15" s="5" t="s">
        <v>108</v>
      </c>
      <c r="C15" s="5" t="s">
        <v>166</v>
      </c>
      <c r="D15" s="6">
        <v>42103.382187499999</v>
      </c>
      <c r="E15" s="7">
        <v>42054</v>
      </c>
      <c r="F15" s="7">
        <v>42054</v>
      </c>
      <c r="G15" s="8"/>
      <c r="H15" s="9">
        <v>0</v>
      </c>
      <c r="I15" s="9"/>
      <c r="J15" s="17" t="s">
        <v>313</v>
      </c>
      <c r="L15" s="18">
        <v>42130</v>
      </c>
      <c r="N15" s="17"/>
      <c r="R15" s="17"/>
    </row>
    <row r="16" spans="1:21" x14ac:dyDescent="0.25">
      <c r="A16" s="5" t="s">
        <v>52</v>
      </c>
      <c r="B16" s="5" t="s">
        <v>108</v>
      </c>
      <c r="C16" s="5" t="s">
        <v>167</v>
      </c>
      <c r="D16" s="6">
        <v>42058.585844907408</v>
      </c>
      <c r="E16" s="7">
        <v>42058</v>
      </c>
      <c r="F16" s="7">
        <v>42058</v>
      </c>
      <c r="G16" s="8">
        <v>70</v>
      </c>
      <c r="H16" s="9">
        <v>789</v>
      </c>
      <c r="I16" s="9">
        <v>789</v>
      </c>
      <c r="J16" s="17" t="s">
        <v>321</v>
      </c>
      <c r="K16" t="s">
        <v>253</v>
      </c>
      <c r="L16" s="18">
        <v>42130</v>
      </c>
      <c r="N16" s="17"/>
      <c r="R16" s="17"/>
    </row>
    <row r="17" spans="1:18" x14ac:dyDescent="0.25">
      <c r="A17" s="5" t="s">
        <v>53</v>
      </c>
      <c r="B17" s="5" t="s">
        <v>108</v>
      </c>
      <c r="C17" s="5" t="s">
        <v>168</v>
      </c>
      <c r="D17" s="6">
        <v>42062.576886574076</v>
      </c>
      <c r="E17" s="7">
        <v>42062</v>
      </c>
      <c r="F17" s="7">
        <v>42062</v>
      </c>
      <c r="G17" s="8">
        <v>8</v>
      </c>
      <c r="H17" s="9">
        <v>6909</v>
      </c>
      <c r="I17" s="9">
        <v>6909</v>
      </c>
      <c r="J17" s="17"/>
      <c r="N17" s="17"/>
      <c r="R17" s="17"/>
    </row>
    <row r="18" spans="1:18" x14ac:dyDescent="0.25">
      <c r="A18" s="5" t="s">
        <v>54</v>
      </c>
      <c r="B18" s="5" t="s">
        <v>108</v>
      </c>
      <c r="C18" s="5" t="s">
        <v>169</v>
      </c>
      <c r="D18" s="6">
        <v>42125.491053240738</v>
      </c>
      <c r="E18" s="7">
        <v>42082</v>
      </c>
      <c r="F18" s="7">
        <v>42082</v>
      </c>
      <c r="G18" s="8">
        <v>38</v>
      </c>
      <c r="H18" s="9">
        <v>14800</v>
      </c>
      <c r="I18" s="9">
        <v>14800</v>
      </c>
      <c r="J18" s="17"/>
      <c r="N18" s="17"/>
      <c r="R18" s="17"/>
    </row>
    <row r="19" spans="1:18" x14ac:dyDescent="0.25">
      <c r="A19" s="5" t="s">
        <v>55</v>
      </c>
      <c r="B19" s="5" t="s">
        <v>108</v>
      </c>
      <c r="C19" s="5" t="s">
        <v>170</v>
      </c>
      <c r="D19" s="6">
        <v>42111.562314814815</v>
      </c>
      <c r="E19" s="7">
        <v>42094</v>
      </c>
      <c r="F19" s="7">
        <v>42094</v>
      </c>
      <c r="G19" s="8"/>
      <c r="H19" s="9">
        <v>6213</v>
      </c>
      <c r="I19" s="9">
        <v>1863.9</v>
      </c>
      <c r="J19" s="17"/>
      <c r="N19" s="17"/>
      <c r="R19" s="17"/>
    </row>
    <row r="20" spans="1:18" x14ac:dyDescent="0.25">
      <c r="A20" s="5" t="s">
        <v>51</v>
      </c>
      <c r="B20" s="5" t="s">
        <v>108</v>
      </c>
      <c r="C20" s="5" t="s">
        <v>171</v>
      </c>
      <c r="D20" s="6">
        <v>42102.561851851853</v>
      </c>
      <c r="E20" s="7">
        <v>42100</v>
      </c>
      <c r="F20" s="7">
        <v>42100</v>
      </c>
      <c r="G20" s="8"/>
      <c r="H20" s="9">
        <v>0</v>
      </c>
      <c r="I20" s="9"/>
      <c r="J20" s="17"/>
      <c r="N20" s="17"/>
      <c r="R20" s="17"/>
    </row>
    <row r="21" spans="1:18" x14ac:dyDescent="0.25">
      <c r="A21" s="5" t="s">
        <v>54</v>
      </c>
      <c r="B21" s="5" t="s">
        <v>108</v>
      </c>
      <c r="C21" s="5" t="s">
        <v>172</v>
      </c>
      <c r="D21" s="6">
        <v>42103.304560185185</v>
      </c>
      <c r="E21" s="7">
        <v>42101</v>
      </c>
      <c r="F21" s="7">
        <v>42101</v>
      </c>
      <c r="G21" s="8"/>
      <c r="H21" s="9">
        <v>0</v>
      </c>
      <c r="I21" s="9"/>
      <c r="J21" s="17"/>
      <c r="N21" s="17"/>
      <c r="R21" s="17"/>
    </row>
    <row r="22" spans="1:18" x14ac:dyDescent="0.25">
      <c r="A22" s="5" t="s">
        <v>44</v>
      </c>
      <c r="B22" s="5" t="s">
        <v>108</v>
      </c>
      <c r="C22" s="5" t="s">
        <v>173</v>
      </c>
      <c r="D22" s="6">
        <v>42108.546689814815</v>
      </c>
      <c r="E22" s="7">
        <v>42108</v>
      </c>
      <c r="F22" s="7">
        <v>42108</v>
      </c>
      <c r="G22" s="8"/>
      <c r="H22" s="9">
        <v>0</v>
      </c>
      <c r="I22" s="9"/>
      <c r="N22" s="17"/>
      <c r="R22" s="17"/>
    </row>
    <row r="23" spans="1:18" x14ac:dyDescent="0.25">
      <c r="A23" s="5" t="s">
        <v>51</v>
      </c>
      <c r="B23" s="5" t="s">
        <v>108</v>
      </c>
      <c r="C23" s="5" t="s">
        <v>174</v>
      </c>
      <c r="D23" s="6">
        <v>42115.281226851854</v>
      </c>
      <c r="E23" s="7">
        <v>42110</v>
      </c>
      <c r="F23" s="7">
        <v>42110</v>
      </c>
      <c r="G23" s="8"/>
      <c r="H23" s="9">
        <v>932</v>
      </c>
      <c r="I23" s="9">
        <v>466</v>
      </c>
      <c r="R23" s="17"/>
    </row>
    <row r="24" spans="1:18" x14ac:dyDescent="0.25">
      <c r="A24" s="5" t="s">
        <v>56</v>
      </c>
      <c r="B24" s="5" t="s">
        <v>108</v>
      </c>
      <c r="C24" s="5" t="s">
        <v>175</v>
      </c>
      <c r="D24" s="6">
        <v>42115.474502314813</v>
      </c>
      <c r="E24" s="7">
        <v>42114</v>
      </c>
      <c r="F24" s="7">
        <v>42114</v>
      </c>
      <c r="G24" s="8"/>
      <c r="H24" s="9">
        <v>0</v>
      </c>
      <c r="I24" s="9"/>
    </row>
    <row r="25" spans="1:18" x14ac:dyDescent="0.25">
      <c r="A25" s="5" t="s">
        <v>57</v>
      </c>
      <c r="B25" s="5" t="s">
        <v>108</v>
      </c>
      <c r="C25" s="5" t="s">
        <v>176</v>
      </c>
      <c r="D25" s="6">
        <v>42117.341180555559</v>
      </c>
      <c r="E25" s="7">
        <v>42115</v>
      </c>
      <c r="F25" s="7">
        <v>42115</v>
      </c>
      <c r="G25" s="8"/>
      <c r="H25" s="9">
        <v>38221</v>
      </c>
      <c r="I25" s="9">
        <v>19110.5</v>
      </c>
    </row>
    <row r="26" spans="1:18" x14ac:dyDescent="0.25">
      <c r="A26" s="5" t="s">
        <v>58</v>
      </c>
      <c r="B26" s="5" t="s">
        <v>108</v>
      </c>
      <c r="C26" s="5" t="s">
        <v>322</v>
      </c>
      <c r="D26" s="6">
        <v>42116.301747685182</v>
      </c>
      <c r="E26" s="7">
        <v>41634</v>
      </c>
      <c r="F26" s="7">
        <v>41634</v>
      </c>
      <c r="G26" s="8">
        <v>494</v>
      </c>
      <c r="H26" s="9">
        <v>55957</v>
      </c>
      <c r="I26" s="9">
        <v>55957</v>
      </c>
      <c r="J26" t="s">
        <v>323</v>
      </c>
      <c r="K26" t="s">
        <v>249</v>
      </c>
      <c r="L26" s="18">
        <v>42130</v>
      </c>
      <c r="N26" t="s">
        <v>324</v>
      </c>
      <c r="O26" t="s">
        <v>253</v>
      </c>
      <c r="P26" s="18">
        <v>42130</v>
      </c>
    </row>
    <row r="27" spans="1:18" x14ac:dyDescent="0.25">
      <c r="A27" s="5" t="s">
        <v>54</v>
      </c>
      <c r="B27" s="5" t="s">
        <v>108</v>
      </c>
      <c r="C27" s="5" t="s">
        <v>178</v>
      </c>
      <c r="D27" s="6">
        <v>42116.437071759261</v>
      </c>
      <c r="E27" s="7">
        <v>42116</v>
      </c>
      <c r="F27" s="7">
        <v>42116</v>
      </c>
      <c r="G27" s="8"/>
      <c r="H27" s="9">
        <v>13129</v>
      </c>
      <c r="I27" s="9">
        <v>13129</v>
      </c>
      <c r="J27" t="s">
        <v>265</v>
      </c>
      <c r="K27" t="s">
        <v>264</v>
      </c>
      <c r="L27" s="18">
        <v>42124</v>
      </c>
    </row>
    <row r="28" spans="1:18" x14ac:dyDescent="0.25">
      <c r="A28" s="5" t="s">
        <v>59</v>
      </c>
      <c r="B28" s="5" t="s">
        <v>108</v>
      </c>
      <c r="C28" s="5" t="s">
        <v>179</v>
      </c>
      <c r="D28" s="6">
        <v>42116.565671296295</v>
      </c>
      <c r="E28" s="7">
        <v>42116</v>
      </c>
      <c r="F28" s="7">
        <v>42116</v>
      </c>
      <c r="G28" s="8">
        <v>12</v>
      </c>
      <c r="H28" s="9">
        <v>258</v>
      </c>
      <c r="I28" s="9">
        <v>258</v>
      </c>
    </row>
    <row r="29" spans="1:18" x14ac:dyDescent="0.25">
      <c r="A29" s="5" t="s">
        <v>60</v>
      </c>
      <c r="B29" s="5" t="s">
        <v>108</v>
      </c>
      <c r="C29" s="5" t="s">
        <v>180</v>
      </c>
      <c r="D29" s="6">
        <v>42117.401377314818</v>
      </c>
      <c r="E29" s="7">
        <v>42117</v>
      </c>
      <c r="F29" s="7">
        <v>42117</v>
      </c>
      <c r="G29" s="8">
        <v>10</v>
      </c>
      <c r="H29" s="9">
        <v>1927</v>
      </c>
      <c r="I29" s="9">
        <v>1927</v>
      </c>
    </row>
    <row r="30" spans="1:18" x14ac:dyDescent="0.25">
      <c r="A30" s="5" t="s">
        <v>61</v>
      </c>
      <c r="B30" s="5" t="s">
        <v>108</v>
      </c>
      <c r="C30" s="5" t="s">
        <v>181</v>
      </c>
      <c r="D30" s="6">
        <v>42123.222928240742</v>
      </c>
      <c r="E30" s="7">
        <v>42123</v>
      </c>
      <c r="F30" s="7">
        <v>42124</v>
      </c>
      <c r="G30" s="8"/>
      <c r="H30" s="9">
        <v>2566</v>
      </c>
      <c r="I30" s="9">
        <v>2566</v>
      </c>
    </row>
    <row r="31" spans="1:18" x14ac:dyDescent="0.25">
      <c r="A31" s="5" t="s">
        <v>62</v>
      </c>
      <c r="B31" s="5" t="s">
        <v>108</v>
      </c>
      <c r="C31" s="5" t="s">
        <v>182</v>
      </c>
      <c r="D31" s="6">
        <v>42123.376319444447</v>
      </c>
      <c r="E31" s="7">
        <v>42123</v>
      </c>
      <c r="F31" s="7">
        <v>42123</v>
      </c>
      <c r="G31" s="8">
        <v>5</v>
      </c>
      <c r="H31" s="9">
        <v>319</v>
      </c>
      <c r="I31" s="9">
        <v>319</v>
      </c>
    </row>
    <row r="32" spans="1:18" x14ac:dyDescent="0.25">
      <c r="A32" s="5" t="s">
        <v>51</v>
      </c>
      <c r="B32" s="5" t="s">
        <v>108</v>
      </c>
      <c r="C32" s="5" t="s">
        <v>183</v>
      </c>
      <c r="D32" s="6">
        <v>42123.51971064815</v>
      </c>
      <c r="E32" s="7">
        <v>42123</v>
      </c>
      <c r="F32" s="7">
        <v>42158</v>
      </c>
      <c r="G32" s="8"/>
      <c r="H32" s="9">
        <v>160</v>
      </c>
      <c r="I32" s="9">
        <v>160</v>
      </c>
    </row>
    <row r="33" spans="1:9" x14ac:dyDescent="0.25">
      <c r="A33" s="5" t="s">
        <v>63</v>
      </c>
      <c r="B33" s="5" t="s">
        <v>108</v>
      </c>
      <c r="C33" s="5" t="s">
        <v>184</v>
      </c>
      <c r="D33" s="6">
        <v>42124.281030092592</v>
      </c>
      <c r="E33" s="7">
        <v>42124</v>
      </c>
      <c r="F33" s="7">
        <v>42124</v>
      </c>
      <c r="G33" s="8">
        <v>4</v>
      </c>
      <c r="H33" s="9">
        <v>1410</v>
      </c>
      <c r="I33" s="9">
        <v>1410</v>
      </c>
    </row>
    <row r="34" spans="1:9" x14ac:dyDescent="0.25">
      <c r="A34" s="5" t="s">
        <v>64</v>
      </c>
      <c r="B34" s="5" t="s">
        <v>108</v>
      </c>
      <c r="C34" s="5" t="s">
        <v>185</v>
      </c>
      <c r="D34" s="6">
        <v>42124.345150462963</v>
      </c>
      <c r="E34" s="7">
        <v>42124</v>
      </c>
      <c r="F34" s="7">
        <v>42128</v>
      </c>
      <c r="G34" s="8"/>
      <c r="H34" s="9">
        <v>420</v>
      </c>
      <c r="I34" s="9">
        <v>420</v>
      </c>
    </row>
    <row r="35" spans="1:9" x14ac:dyDescent="0.25">
      <c r="A35" s="5" t="s">
        <v>61</v>
      </c>
      <c r="B35" s="5" t="s">
        <v>108</v>
      </c>
      <c r="C35" s="5" t="s">
        <v>186</v>
      </c>
      <c r="D35" s="6">
        <v>42124.409317129626</v>
      </c>
      <c r="E35" s="7">
        <v>42124</v>
      </c>
      <c r="F35" s="7">
        <v>42100</v>
      </c>
      <c r="G35" s="8"/>
      <c r="H35" s="9">
        <v>7498</v>
      </c>
      <c r="I35" s="9">
        <v>7498</v>
      </c>
    </row>
    <row r="36" spans="1:9" x14ac:dyDescent="0.25">
      <c r="A36" s="5" t="s">
        <v>61</v>
      </c>
      <c r="B36" s="5" t="s">
        <v>108</v>
      </c>
      <c r="C36" s="5" t="s">
        <v>187</v>
      </c>
      <c r="D36" s="6">
        <v>42124.546782407408</v>
      </c>
      <c r="E36" s="7">
        <v>42124</v>
      </c>
      <c r="F36" s="7">
        <v>42128</v>
      </c>
      <c r="G36" s="8"/>
      <c r="H36" s="9">
        <v>3585</v>
      </c>
      <c r="I36" s="9">
        <v>3585</v>
      </c>
    </row>
    <row r="37" spans="1:9" x14ac:dyDescent="0.25">
      <c r="A37" s="5" t="s">
        <v>299</v>
      </c>
      <c r="B37" s="5" t="s">
        <v>108</v>
      </c>
      <c r="C37" s="5" t="s">
        <v>300</v>
      </c>
      <c r="D37" s="6">
        <v>42125.554618055554</v>
      </c>
      <c r="E37" s="7">
        <v>42125</v>
      </c>
      <c r="F37" s="7">
        <v>42181</v>
      </c>
      <c r="G37" s="8"/>
      <c r="H37" s="9">
        <v>2924</v>
      </c>
      <c r="I37" s="9">
        <v>2924</v>
      </c>
    </row>
    <row r="38" spans="1:9" x14ac:dyDescent="0.25">
      <c r="A38" s="5" t="s">
        <v>60</v>
      </c>
      <c r="B38" s="5" t="s">
        <v>108</v>
      </c>
      <c r="C38" s="5" t="s">
        <v>301</v>
      </c>
      <c r="D38" s="6">
        <v>42125.554490740738</v>
      </c>
      <c r="E38" s="7">
        <v>42125</v>
      </c>
      <c r="F38" s="7">
        <v>42132</v>
      </c>
      <c r="G38" s="8"/>
      <c r="H38" s="9">
        <v>600</v>
      </c>
      <c r="I38" s="9">
        <v>600</v>
      </c>
    </row>
    <row r="39" spans="1:9" x14ac:dyDescent="0.25">
      <c r="A39" s="5" t="s">
        <v>302</v>
      </c>
      <c r="B39" s="5" t="s">
        <v>108</v>
      </c>
      <c r="C39" s="5" t="s">
        <v>303</v>
      </c>
      <c r="D39" s="6">
        <v>42125.560960648145</v>
      </c>
      <c r="E39" s="7">
        <v>42125</v>
      </c>
      <c r="F39" s="7">
        <v>42125</v>
      </c>
      <c r="G39" s="8"/>
      <c r="H39" s="9">
        <v>250</v>
      </c>
      <c r="I39" s="9">
        <v>250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A2" sqref="A2:I28"/>
    </sheetView>
  </sheetViews>
  <sheetFormatPr defaultRowHeight="15" x14ac:dyDescent="0.25"/>
  <cols>
    <col min="1" max="1" width="18.7109375" customWidth="1"/>
    <col min="4" max="4" width="20.42578125" customWidth="1"/>
    <col min="6" max="6" width="10.42578125" customWidth="1"/>
    <col min="8" max="8" width="9.42578125" customWidth="1"/>
    <col min="9" max="9" width="13.7109375" customWidth="1"/>
    <col min="10" max="10" width="22.7109375" customWidth="1"/>
    <col min="11" max="11" width="12.42578125" customWidth="1"/>
    <col min="13" max="13" width="16.140625" customWidth="1"/>
    <col min="14" max="14" width="22.7109375" customWidth="1"/>
    <col min="15" max="15" width="13.28515625" customWidth="1"/>
    <col min="17" max="17" width="17" customWidth="1"/>
    <col min="18" max="18" width="22.7109375" customWidth="1"/>
    <col min="19" max="19" width="13.28515625" customWidth="1"/>
    <col min="21" max="21" width="17.85546875" customWidth="1"/>
  </cols>
  <sheetData>
    <row r="1" spans="1:21" ht="15.7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6" t="s">
        <v>235</v>
      </c>
      <c r="K1" s="16" t="s">
        <v>236</v>
      </c>
      <c r="L1" s="16" t="s">
        <v>240</v>
      </c>
      <c r="M1" s="16" t="s">
        <v>237</v>
      </c>
      <c r="N1" s="16" t="s">
        <v>241</v>
      </c>
      <c r="O1" s="16" t="s">
        <v>242</v>
      </c>
      <c r="P1" s="16" t="s">
        <v>243</v>
      </c>
      <c r="Q1" s="16" t="s">
        <v>244</v>
      </c>
      <c r="R1" s="16" t="s">
        <v>245</v>
      </c>
      <c r="S1" s="16" t="s">
        <v>246</v>
      </c>
      <c r="T1" s="16" t="s">
        <v>247</v>
      </c>
      <c r="U1" s="16" t="s">
        <v>248</v>
      </c>
    </row>
    <row r="2" spans="1:21" ht="15.75" thickTop="1" x14ac:dyDescent="0.25">
      <c r="A2" s="5" t="s">
        <v>65</v>
      </c>
      <c r="B2" s="5" t="s">
        <v>109</v>
      </c>
      <c r="C2" s="5" t="s">
        <v>188</v>
      </c>
      <c r="D2" s="6">
        <v>42027.297013888892</v>
      </c>
      <c r="E2" s="7">
        <v>41901</v>
      </c>
      <c r="F2" s="7">
        <v>41901</v>
      </c>
      <c r="G2" s="8">
        <v>307</v>
      </c>
      <c r="H2" s="9">
        <v>12645</v>
      </c>
      <c r="I2" s="9">
        <v>12645</v>
      </c>
      <c r="J2" s="17"/>
      <c r="N2" s="17"/>
      <c r="R2" s="17"/>
    </row>
    <row r="3" spans="1:21" x14ac:dyDescent="0.25">
      <c r="A3" s="5" t="s">
        <v>66</v>
      </c>
      <c r="B3" s="5" t="s">
        <v>109</v>
      </c>
      <c r="C3" s="5" t="s">
        <v>189</v>
      </c>
      <c r="D3" s="6">
        <v>42068.485312500001</v>
      </c>
      <c r="E3" s="7">
        <v>42020</v>
      </c>
      <c r="F3" s="7">
        <v>42020</v>
      </c>
      <c r="G3" s="8">
        <v>7</v>
      </c>
      <c r="H3" s="9">
        <v>28048</v>
      </c>
      <c r="I3" s="9">
        <v>28048</v>
      </c>
      <c r="J3" s="17"/>
      <c r="N3" s="17"/>
      <c r="R3" s="17"/>
    </row>
    <row r="4" spans="1:21" x14ac:dyDescent="0.25">
      <c r="A4" s="5" t="s">
        <v>67</v>
      </c>
      <c r="B4" s="5" t="s">
        <v>109</v>
      </c>
      <c r="C4" s="5" t="s">
        <v>190</v>
      </c>
      <c r="D4" s="6">
        <v>42111.488275462965</v>
      </c>
      <c r="E4" s="7">
        <v>42038</v>
      </c>
      <c r="F4" s="7">
        <v>42038</v>
      </c>
      <c r="G4" s="8"/>
      <c r="H4" s="9">
        <v>949</v>
      </c>
      <c r="I4" s="9"/>
      <c r="J4" s="17"/>
      <c r="N4" s="17"/>
      <c r="R4" s="17"/>
    </row>
    <row r="5" spans="1:21" x14ac:dyDescent="0.25">
      <c r="A5" s="5" t="s">
        <v>42</v>
      </c>
      <c r="B5" s="5" t="s">
        <v>109</v>
      </c>
      <c r="C5" s="5" t="s">
        <v>191</v>
      </c>
      <c r="D5" s="6">
        <v>42115.479733796295</v>
      </c>
      <c r="E5" s="7">
        <v>42047</v>
      </c>
      <c r="F5" s="7">
        <v>42047</v>
      </c>
      <c r="G5" s="8"/>
      <c r="H5" s="9">
        <v>0</v>
      </c>
      <c r="I5" s="9"/>
      <c r="J5" s="17"/>
      <c r="N5" s="17"/>
      <c r="R5" s="17"/>
    </row>
    <row r="6" spans="1:21" x14ac:dyDescent="0.25">
      <c r="A6" s="5" t="s">
        <v>68</v>
      </c>
      <c r="B6" s="5" t="s">
        <v>109</v>
      </c>
      <c r="C6" s="5" t="s">
        <v>192</v>
      </c>
      <c r="D6" s="6">
        <v>42060.526307870372</v>
      </c>
      <c r="E6" s="7">
        <v>42060</v>
      </c>
      <c r="F6" s="7">
        <v>42060</v>
      </c>
      <c r="G6" s="8">
        <v>54</v>
      </c>
      <c r="H6" s="9">
        <v>5154</v>
      </c>
      <c r="I6" s="9">
        <v>5154</v>
      </c>
      <c r="J6" s="17"/>
      <c r="N6" s="17"/>
      <c r="R6" s="17"/>
    </row>
    <row r="7" spans="1:21" x14ac:dyDescent="0.25">
      <c r="A7" s="5" t="s">
        <v>69</v>
      </c>
      <c r="B7" s="5" t="s">
        <v>109</v>
      </c>
      <c r="C7" s="5" t="s">
        <v>193</v>
      </c>
      <c r="D7" s="6">
        <v>42122.482916666668</v>
      </c>
      <c r="E7" s="7">
        <v>42122</v>
      </c>
      <c r="F7" s="7">
        <v>42072</v>
      </c>
      <c r="G7" s="8">
        <v>6</v>
      </c>
      <c r="H7" s="9">
        <v>1567</v>
      </c>
      <c r="I7" s="9">
        <v>1567</v>
      </c>
      <c r="J7" s="17"/>
      <c r="N7" s="17"/>
      <c r="R7" s="17"/>
    </row>
    <row r="8" spans="1:21" x14ac:dyDescent="0.25">
      <c r="A8" s="5" t="s">
        <v>70</v>
      </c>
      <c r="B8" s="5" t="s">
        <v>109</v>
      </c>
      <c r="C8" s="5" t="s">
        <v>194</v>
      </c>
      <c r="D8" s="6">
        <v>42111.536643518521</v>
      </c>
      <c r="E8" s="7">
        <v>42073</v>
      </c>
      <c r="F8" s="7">
        <v>42073</v>
      </c>
      <c r="G8" s="8">
        <v>55</v>
      </c>
      <c r="H8" s="9">
        <v>1550</v>
      </c>
      <c r="I8" s="9">
        <v>1550</v>
      </c>
      <c r="J8" s="17"/>
      <c r="N8" s="17"/>
      <c r="R8" s="17"/>
    </row>
    <row r="9" spans="1:21" x14ac:dyDescent="0.25">
      <c r="A9" s="5" t="s">
        <v>70</v>
      </c>
      <c r="B9" s="5" t="s">
        <v>109</v>
      </c>
      <c r="C9" s="5" t="s">
        <v>195</v>
      </c>
      <c r="D9" s="6">
        <v>42111.537442129629</v>
      </c>
      <c r="E9" s="7">
        <v>42073</v>
      </c>
      <c r="F9" s="7">
        <v>42073</v>
      </c>
      <c r="G9" s="8">
        <v>56</v>
      </c>
      <c r="H9" s="9">
        <v>3100</v>
      </c>
      <c r="I9" s="9">
        <v>3100</v>
      </c>
      <c r="J9" s="17"/>
      <c r="N9" s="17"/>
      <c r="R9" s="17"/>
    </row>
    <row r="10" spans="1:21" x14ac:dyDescent="0.25">
      <c r="A10" s="5" t="s">
        <v>71</v>
      </c>
      <c r="B10" s="5" t="s">
        <v>109</v>
      </c>
      <c r="C10" s="5" t="s">
        <v>196</v>
      </c>
      <c r="D10" s="6">
        <v>42122.379884259259</v>
      </c>
      <c r="E10" s="7">
        <v>42076</v>
      </c>
      <c r="F10" s="7">
        <v>42076</v>
      </c>
      <c r="G10" s="8"/>
      <c r="H10" s="9">
        <v>10025.9</v>
      </c>
      <c r="I10" s="9">
        <v>10025.9</v>
      </c>
      <c r="J10" s="17"/>
      <c r="N10" s="17"/>
      <c r="R10" s="17"/>
    </row>
    <row r="11" spans="1:21" x14ac:dyDescent="0.25">
      <c r="A11" s="5" t="s">
        <v>72</v>
      </c>
      <c r="B11" s="5" t="s">
        <v>109</v>
      </c>
      <c r="C11" s="5" t="s">
        <v>197</v>
      </c>
      <c r="D11" s="6">
        <v>42089.558657407404</v>
      </c>
      <c r="E11" s="7">
        <v>42089</v>
      </c>
      <c r="F11" s="7">
        <v>42089</v>
      </c>
      <c r="G11" s="8">
        <v>38</v>
      </c>
      <c r="H11" s="9">
        <v>288</v>
      </c>
      <c r="I11" s="9">
        <v>288</v>
      </c>
      <c r="J11" s="17"/>
      <c r="N11" s="17"/>
      <c r="R11" s="17"/>
    </row>
    <row r="12" spans="1:21" x14ac:dyDescent="0.25">
      <c r="A12" s="5" t="s">
        <v>71</v>
      </c>
      <c r="B12" s="5" t="s">
        <v>109</v>
      </c>
      <c r="C12" s="5" t="s">
        <v>198</v>
      </c>
      <c r="D12" s="6">
        <v>42090.45175925926</v>
      </c>
      <c r="E12" s="7">
        <v>42090</v>
      </c>
      <c r="F12" s="7">
        <v>42090</v>
      </c>
      <c r="G12" s="8">
        <v>8</v>
      </c>
      <c r="H12" s="9">
        <v>271.33999999999997</v>
      </c>
      <c r="I12" s="9">
        <v>271.33999999999997</v>
      </c>
      <c r="J12" s="17"/>
      <c r="N12" s="17"/>
      <c r="R12" s="17"/>
    </row>
    <row r="13" spans="1:21" x14ac:dyDescent="0.25">
      <c r="A13" s="5" t="s">
        <v>73</v>
      </c>
      <c r="B13" s="5" t="s">
        <v>109</v>
      </c>
      <c r="C13" s="5" t="s">
        <v>199</v>
      </c>
      <c r="D13" s="6">
        <v>42095.349548611113</v>
      </c>
      <c r="E13" s="7">
        <v>42095</v>
      </c>
      <c r="F13" s="7">
        <v>42095</v>
      </c>
      <c r="G13" s="8">
        <v>33</v>
      </c>
      <c r="H13" s="9">
        <v>2636</v>
      </c>
      <c r="I13" s="9">
        <v>2636</v>
      </c>
      <c r="J13" s="17"/>
      <c r="N13" s="17"/>
      <c r="R13" s="17"/>
    </row>
    <row r="14" spans="1:21" x14ac:dyDescent="0.25">
      <c r="A14" s="5" t="s">
        <v>72</v>
      </c>
      <c r="B14" s="5" t="s">
        <v>109</v>
      </c>
      <c r="C14" s="5" t="s">
        <v>200</v>
      </c>
      <c r="D14" s="6">
        <v>42101.341041666667</v>
      </c>
      <c r="E14" s="7">
        <v>42100</v>
      </c>
      <c r="F14" s="7">
        <v>42100</v>
      </c>
      <c r="G14" s="8">
        <v>28</v>
      </c>
      <c r="H14" s="9">
        <v>134</v>
      </c>
      <c r="I14" s="9">
        <v>134</v>
      </c>
      <c r="J14" s="17"/>
      <c r="N14" s="17"/>
      <c r="R14" s="17"/>
    </row>
    <row r="15" spans="1:21" x14ac:dyDescent="0.25">
      <c r="A15" s="5" t="s">
        <v>74</v>
      </c>
      <c r="B15" s="5" t="s">
        <v>109</v>
      </c>
      <c r="C15" s="5" t="s">
        <v>201</v>
      </c>
      <c r="D15" s="6">
        <v>42114.351412037038</v>
      </c>
      <c r="E15" s="7">
        <v>42108</v>
      </c>
      <c r="F15" s="7">
        <v>42108</v>
      </c>
      <c r="G15" s="8"/>
      <c r="H15" s="9">
        <v>2568</v>
      </c>
      <c r="I15" s="9">
        <v>1650</v>
      </c>
      <c r="J15" s="17"/>
      <c r="N15" s="17"/>
      <c r="R15" s="17"/>
    </row>
    <row r="16" spans="1:21" x14ac:dyDescent="0.25">
      <c r="A16" s="5" t="s">
        <v>75</v>
      </c>
      <c r="B16" s="5" t="s">
        <v>109</v>
      </c>
      <c r="C16" s="5" t="s">
        <v>202</v>
      </c>
      <c r="D16" s="6">
        <v>42110.473703703705</v>
      </c>
      <c r="E16" s="7">
        <v>42110</v>
      </c>
      <c r="F16" s="7">
        <v>42110</v>
      </c>
      <c r="G16" s="8">
        <v>17</v>
      </c>
      <c r="H16" s="9">
        <v>364.13</v>
      </c>
      <c r="I16" s="9">
        <v>364.13</v>
      </c>
      <c r="J16" s="17"/>
      <c r="N16" s="17"/>
      <c r="R16" s="17"/>
    </row>
    <row r="17" spans="1:18" x14ac:dyDescent="0.25">
      <c r="A17" s="5" t="s">
        <v>76</v>
      </c>
      <c r="B17" s="5" t="s">
        <v>109</v>
      </c>
      <c r="C17" s="5" t="s">
        <v>203</v>
      </c>
      <c r="D17" s="6">
        <v>42110.582754629628</v>
      </c>
      <c r="E17" s="7">
        <v>42110</v>
      </c>
      <c r="F17" s="7">
        <v>42110</v>
      </c>
      <c r="G17" s="8">
        <v>17</v>
      </c>
      <c r="H17" s="9">
        <v>2066</v>
      </c>
      <c r="I17" s="9">
        <v>2066</v>
      </c>
      <c r="J17" s="17"/>
      <c r="N17" s="17"/>
      <c r="R17" s="17"/>
    </row>
    <row r="18" spans="1:18" x14ac:dyDescent="0.25">
      <c r="A18" s="5" t="s">
        <v>77</v>
      </c>
      <c r="B18" s="5" t="s">
        <v>109</v>
      </c>
      <c r="C18" s="5" t="s">
        <v>204</v>
      </c>
      <c r="D18" s="6">
        <v>42116.506342592591</v>
      </c>
      <c r="E18" s="7">
        <v>42116</v>
      </c>
      <c r="F18" s="7">
        <v>42116</v>
      </c>
      <c r="G18" s="8">
        <v>11</v>
      </c>
      <c r="H18" s="9">
        <v>8164</v>
      </c>
      <c r="I18" s="9">
        <v>8164</v>
      </c>
      <c r="J18" s="17"/>
      <c r="N18" s="17"/>
      <c r="R18" s="17"/>
    </row>
    <row r="19" spans="1:18" x14ac:dyDescent="0.25">
      <c r="A19" s="5" t="s">
        <v>78</v>
      </c>
      <c r="B19" s="5" t="s">
        <v>109</v>
      </c>
      <c r="C19" s="5" t="s">
        <v>205</v>
      </c>
      <c r="D19" s="6">
        <v>42124.490648148145</v>
      </c>
      <c r="E19" s="7">
        <v>42117</v>
      </c>
      <c r="F19" s="7">
        <v>42118</v>
      </c>
      <c r="G19" s="8">
        <v>11</v>
      </c>
      <c r="H19" s="9">
        <v>2400</v>
      </c>
      <c r="I19" s="9">
        <v>2400</v>
      </c>
      <c r="J19" s="17"/>
      <c r="N19" s="17"/>
      <c r="R19" s="17"/>
    </row>
    <row r="20" spans="1:18" x14ac:dyDescent="0.25">
      <c r="A20" s="5" t="s">
        <v>79</v>
      </c>
      <c r="B20" s="5" t="s">
        <v>109</v>
      </c>
      <c r="C20" s="5" t="s">
        <v>206</v>
      </c>
      <c r="D20" s="6">
        <v>42122.435694444444</v>
      </c>
      <c r="E20" s="7">
        <v>42122</v>
      </c>
      <c r="F20" s="7">
        <v>42123</v>
      </c>
      <c r="G20" s="8"/>
      <c r="H20" s="9">
        <v>1206</v>
      </c>
      <c r="I20" s="9">
        <v>1206</v>
      </c>
      <c r="J20" s="17"/>
      <c r="N20" s="17"/>
      <c r="R20" s="17"/>
    </row>
    <row r="21" spans="1:18" x14ac:dyDescent="0.25">
      <c r="A21" s="5" t="s">
        <v>80</v>
      </c>
      <c r="B21" s="5" t="s">
        <v>109</v>
      </c>
      <c r="C21" s="5" t="s">
        <v>207</v>
      </c>
      <c r="D21" s="6">
        <v>42122.443449074075</v>
      </c>
      <c r="E21" s="7">
        <v>42122</v>
      </c>
      <c r="F21" s="7">
        <v>42124</v>
      </c>
      <c r="G21" s="8"/>
      <c r="H21" s="9">
        <v>6598</v>
      </c>
      <c r="I21" s="9">
        <v>6598</v>
      </c>
      <c r="J21" s="17"/>
      <c r="N21" s="17"/>
      <c r="R21" s="17"/>
    </row>
    <row r="22" spans="1:18" x14ac:dyDescent="0.25">
      <c r="A22" s="5" t="s">
        <v>81</v>
      </c>
      <c r="B22" s="5" t="s">
        <v>109</v>
      </c>
      <c r="C22" s="5" t="s">
        <v>208</v>
      </c>
      <c r="D22" s="6">
        <v>42122.465312499997</v>
      </c>
      <c r="E22" s="7">
        <v>42122</v>
      </c>
      <c r="F22" s="7">
        <v>42123</v>
      </c>
      <c r="G22" s="8"/>
      <c r="H22" s="9">
        <v>1312</v>
      </c>
      <c r="I22" s="9">
        <v>1312</v>
      </c>
      <c r="N22" s="17"/>
      <c r="R22" s="17"/>
    </row>
    <row r="23" spans="1:18" x14ac:dyDescent="0.25">
      <c r="A23" s="5" t="s">
        <v>82</v>
      </c>
      <c r="B23" s="5" t="s">
        <v>109</v>
      </c>
      <c r="C23" s="5" t="s">
        <v>209</v>
      </c>
      <c r="D23" s="6">
        <v>42123.540729166663</v>
      </c>
      <c r="E23" s="7">
        <v>42123</v>
      </c>
      <c r="F23" s="7">
        <v>42124</v>
      </c>
      <c r="G23" s="8"/>
      <c r="H23" s="9">
        <v>1491</v>
      </c>
      <c r="I23" s="9">
        <v>1491</v>
      </c>
      <c r="R23" s="17"/>
    </row>
    <row r="24" spans="1:18" x14ac:dyDescent="0.25">
      <c r="A24" s="5" t="s">
        <v>78</v>
      </c>
      <c r="B24" s="5" t="s">
        <v>109</v>
      </c>
      <c r="C24" s="5" t="s">
        <v>210</v>
      </c>
      <c r="D24" s="6">
        <v>42124.496192129627</v>
      </c>
      <c r="E24" s="7">
        <v>42124</v>
      </c>
      <c r="F24" s="7">
        <v>42139</v>
      </c>
      <c r="G24" s="8">
        <v>4</v>
      </c>
      <c r="H24" s="9">
        <v>6324</v>
      </c>
      <c r="I24" s="9">
        <v>6324</v>
      </c>
    </row>
    <row r="25" spans="1:18" x14ac:dyDescent="0.25">
      <c r="A25" s="5" t="s">
        <v>304</v>
      </c>
      <c r="B25" s="5" t="s">
        <v>109</v>
      </c>
      <c r="C25" s="5" t="s">
        <v>305</v>
      </c>
      <c r="D25" s="6">
        <v>42125.493541666663</v>
      </c>
      <c r="E25" s="7">
        <v>42125</v>
      </c>
      <c r="F25" s="7">
        <v>42128</v>
      </c>
      <c r="G25" s="8"/>
      <c r="H25" s="9">
        <v>4757</v>
      </c>
      <c r="I25" s="9">
        <v>4757</v>
      </c>
    </row>
    <row r="26" spans="1:18" x14ac:dyDescent="0.25">
      <c r="A26" s="5" t="s">
        <v>306</v>
      </c>
      <c r="B26" s="5" t="s">
        <v>109</v>
      </c>
      <c r="C26" s="5" t="s">
        <v>307</v>
      </c>
      <c r="D26" s="6">
        <v>42125.538541666669</v>
      </c>
      <c r="E26" s="7">
        <v>42125</v>
      </c>
      <c r="F26" s="7">
        <v>42128</v>
      </c>
      <c r="G26" s="8"/>
      <c r="H26" s="9">
        <v>470</v>
      </c>
      <c r="I26" s="9">
        <v>470</v>
      </c>
    </row>
    <row r="27" spans="1:18" x14ac:dyDescent="0.25">
      <c r="A27" s="5" t="s">
        <v>77</v>
      </c>
      <c r="B27" s="5" t="s">
        <v>109</v>
      </c>
      <c r="C27" s="5" t="s">
        <v>308</v>
      </c>
      <c r="D27" s="6">
        <v>42125.565023148149</v>
      </c>
      <c r="E27" s="7">
        <v>42125</v>
      </c>
      <c r="F27" s="7">
        <v>42125</v>
      </c>
      <c r="G27" s="8"/>
      <c r="H27" s="9">
        <v>1410</v>
      </c>
      <c r="I27" s="9">
        <v>1410</v>
      </c>
    </row>
    <row r="28" spans="1:18" x14ac:dyDescent="0.25">
      <c r="A28" s="5" t="s">
        <v>309</v>
      </c>
      <c r="B28" s="5" t="s">
        <v>109</v>
      </c>
      <c r="C28" s="5" t="s">
        <v>310</v>
      </c>
      <c r="D28" s="6">
        <v>42128.288761574076</v>
      </c>
      <c r="E28" s="7">
        <v>42128</v>
      </c>
      <c r="F28" s="7">
        <v>42226</v>
      </c>
      <c r="G28" s="8"/>
      <c r="H28" s="9">
        <v>10773</v>
      </c>
      <c r="I28" s="9">
        <v>10773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5-4</vt:lpstr>
      <vt:lpstr>Meeting Notes</vt:lpstr>
      <vt:lpstr>Bill S</vt:lpstr>
      <vt:lpstr>Corey S</vt:lpstr>
      <vt:lpstr>Ed S</vt:lpstr>
      <vt:lpstr>Fred J</vt:lpstr>
      <vt:lpstr>Kirke B</vt:lpstr>
      <vt:lpstr>Mike C</vt:lpstr>
      <vt:lpstr>Mark E</vt:lpstr>
      <vt:lpstr>Mike H</vt:lpstr>
      <vt:lpstr>Richard K</vt:lpstr>
      <vt:lpstr>Dispatch preformance</vt:lpstr>
      <vt:lpstr>Order Confirmation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chaz</dc:creator>
  <cp:lastModifiedBy>shipping</cp:lastModifiedBy>
  <cp:lastPrinted>2015-05-05T19:28:04Z</cp:lastPrinted>
  <dcterms:created xsi:type="dcterms:W3CDTF">2015-04-30T22:32:54Z</dcterms:created>
  <dcterms:modified xsi:type="dcterms:W3CDTF">2015-05-07T18:27:54Z</dcterms:modified>
</cp:coreProperties>
</file>