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50" yWindow="76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E18" i="2"/>
  <c r="E15" i="2" l="1"/>
  <c r="B41" i="2" l="1"/>
  <c r="B32" i="2" l="1"/>
  <c r="B35" i="2" s="1"/>
  <c r="E23" i="2"/>
  <c r="E22" i="2"/>
  <c r="E24" i="2" s="1"/>
  <c r="E17" i="2"/>
  <c r="E9" i="2"/>
  <c r="E20" i="2" l="1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<sst xmlns="http://schemas.openxmlformats.org/spreadsheetml/2006/main" count="92" uniqueCount="67">
  <si>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</si>
  <si>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</si>
  <si>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</si>
  <si>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</si>
  <si>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</si>
  <si>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</si>
  <si>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</si>
  <si>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</si>
  <si>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</si>
  <si>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</si>
  <si>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</si>
  <si>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</si>
  <si>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</si>
  <si>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</si>
  <si>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</si>
  <si>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</si>
  <si>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</si>
  <si>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</si>
  <si>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</si>
  <si>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</si>
  <si>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</si>
  <si>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</si>
  <si>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</si>
  <si>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</si>
  <si>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</si>
  <si>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</si>
  <si>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</si>
  <si>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</si>
  <si>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</si>
  <si>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</si>
  <si>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</si>
  <si>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</si>
  <si>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</si>
  <si>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</si>
  <si>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</si>
  <si>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</si>
  <si>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</si>
  <si>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</si>
  <si>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</si>
  <si>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</si>
  <si>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</si>
  <si>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</si>
  <si>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</si>
  <si>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</si>
  <si>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</si>
  <si>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</si>
  <si>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</si>
  <si>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</si>
  <si>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</si>
  <si>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</si>
  <si>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</si>
  <si>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</si>
  <si>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</si>
  <si>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</si>
  <si>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</si>
  <si>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</si>
  <si>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</si>
  <si>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</si>
  <si>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</si>
  <si>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</si>
  <si>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Hydromat Remely</t>
  </si>
  <si>
    <t>Ed Sithes</t>
  </si>
  <si>
    <t>021714-01</t>
  </si>
  <si>
    <t>Duct</t>
  </si>
  <si>
    <t>Plenum</t>
  </si>
  <si>
    <t>Inlet</t>
  </si>
  <si>
    <t>MDT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</si>
</sst>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D20" sqref="D20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60</v>
      </c>
      <c r="C3" s="1"/>
      <c r="D3" s="5" t="s">
        <v>42</v>
      </c>
      <c r="E3" t="s">
        <v>61</v>
      </c>
    </row>
    <row r="4" spans="1:7" x14ac:dyDescent="0.25">
      <c r="A4" s="1"/>
      <c r="B4" s="1"/>
      <c r="C4" s="1"/>
      <c r="D4" s="5" t="s">
        <v>41</v>
      </c>
      <c r="E4" s="45">
        <v>41687</v>
      </c>
    </row>
    <row r="5" spans="1:7" ht="16.5" thickBot="1" x14ac:dyDescent="0.3">
      <c r="A5" s="1"/>
      <c r="B5" s="1"/>
      <c r="C5" s="1"/>
      <c r="D5" s="5" t="s">
        <v>25</v>
      </c>
      <c r="E5" t="s">
        <v>62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/>
      <c r="C9" s="47"/>
      <c r="D9" s="48">
        <v>0</v>
      </c>
      <c r="E9" s="49">
        <f>D9*C9</f>
        <v>0</v>
      </c>
      <c r="F9" s="57">
        <v>41687</v>
      </c>
      <c r="G9" s="28" t="s">
        <v>66</v>
      </c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63</v>
      </c>
      <c r="C17" s="55">
        <v>2133.0100000000002</v>
      </c>
      <c r="D17" s="48">
        <v>0.35</v>
      </c>
      <c r="E17" s="56">
        <f>(1.1*C17)/(1-D17)</f>
        <v>3609.7092307692315</v>
      </c>
      <c r="F17" s="57">
        <v>41687</v>
      </c>
      <c r="G17" s="28" t="s">
        <v>66</v>
      </c>
    </row>
    <row r="18" spans="1:7" x14ac:dyDescent="0.25">
      <c r="A18" s="1"/>
      <c r="B18" s="50" t="s">
        <v>64</v>
      </c>
      <c r="C18" s="82">
        <v>150</v>
      </c>
      <c r="D18" s="58">
        <v>1</v>
      </c>
      <c r="E18" s="59">
        <f>C18*(D18+1)</f>
        <v>300</v>
      </c>
    </row>
    <row r="19" spans="1:7" ht="15.75" thickBot="1" x14ac:dyDescent="0.3">
      <c r="A19" s="1"/>
      <c r="B19" s="52" t="s">
        <v>65</v>
      </c>
      <c r="C19" s="60">
        <v>200</v>
      </c>
      <c r="D19" s="61">
        <v>1</v>
      </c>
      <c r="E19" s="62">
        <f>(D19+1)*C19</f>
        <v>400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4309.709230769231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/>
      <c r="C22" s="55"/>
      <c r="D22" s="48">
        <v>1</v>
      </c>
      <c r="E22" s="56">
        <f>C22*(1+D22)</f>
        <v>0</v>
      </c>
      <c r="F22" s="57">
        <v>41687</v>
      </c>
      <c r="G22" s="28" t="s">
        <v>66</v>
      </c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66">
        <f>SUM(E22:E23)</f>
        <v>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1.5</v>
      </c>
      <c r="E28" s="28">
        <v>2</v>
      </c>
      <c r="F28" s="57">
        <v>41687</v>
      </c>
      <c r="G28" s="28" t="s">
        <v>66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6300</v>
      </c>
      <c r="C32" s="57"/>
      <c r="D32" s="28"/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70" t="s">
        <v>54</v>
      </c>
      <c r="B35" s="68">
        <f>SUM(B32:B33)</f>
        <v>6300</v>
      </c>
      <c r="C35" s="71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7"/>
      <c r="D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0" t="s">
        <v>54</v>
      </c>
      <c r="B41" s="68">
        <f>SUM(B37:B40)</f>
        <v>0</v>
      </c>
      <c r="C41" s="71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10609.709230769231</v>
      </c>
      <c r="E43" s="71"/>
      <c r="F43" s="71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2014-02-17T16:45:00Z</dcterms:modified>
</cp:coreProperties>
</file>