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3395" windowHeight="4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J8" i="1" s="1"/>
  <c r="H6" i="1"/>
  <c r="J6" i="1" s="1"/>
  <c r="D6" i="1"/>
  <c r="N6" i="1" s="1"/>
  <c r="H16" i="1"/>
  <c r="J16" i="1" s="1"/>
  <c r="H19" i="1"/>
  <c r="J19" i="1" s="1"/>
  <c r="D16" i="1"/>
  <c r="N16" i="1" s="1"/>
  <c r="H7" i="1" l="1"/>
  <c r="J7" i="1" s="1"/>
  <c r="J9" i="1" s="1"/>
  <c r="N5" i="1" s="1"/>
  <c r="N7" i="1" s="1"/>
  <c r="H18" i="1"/>
  <c r="J18" i="1" s="1"/>
  <c r="H17" i="1"/>
  <c r="J17" i="1" s="1"/>
  <c r="J20" i="1" s="1"/>
  <c r="N15" i="1" s="1"/>
  <c r="N17" i="1" s="1"/>
</calcChain>
</file>

<file path=xl/sharedStrings.xml><?xml version="1.0" encoding="utf-8"?>
<sst xmlns="http://schemas.openxmlformats.org/spreadsheetml/2006/main" count="39" uniqueCount="19">
  <si>
    <t>Length</t>
  </si>
  <si>
    <t>Width</t>
  </si>
  <si>
    <r>
      <t>in</t>
    </r>
    <r>
      <rPr>
        <vertAlign val="superscript"/>
        <sz val="11"/>
        <color theme="1"/>
        <rFont val="Calibri"/>
        <family val="2"/>
        <scheme val="minor"/>
      </rPr>
      <t>2</t>
    </r>
  </si>
  <si>
    <t>Full</t>
  </si>
  <si>
    <t>Total</t>
  </si>
  <si>
    <t>Total Sheet Area</t>
  </si>
  <si>
    <t>Total Open Area</t>
  </si>
  <si>
    <t>Section</t>
  </si>
  <si>
    <t>Area of Circle</t>
  </si>
  <si>
    <t>Number of Circles</t>
  </si>
  <si>
    <t>Area</t>
  </si>
  <si>
    <t>Open Area</t>
  </si>
  <si>
    <t>Sheet Area</t>
  </si>
  <si>
    <t>Percent Open Area</t>
  </si>
  <si>
    <t>Perforated Sheet #2</t>
  </si>
  <si>
    <t>Perforated Sheet #1</t>
  </si>
  <si>
    <t>(Right Side) 1/3</t>
  </si>
  <si>
    <t>(Left Side) Half</t>
  </si>
  <si>
    <t>(Bottom Side) 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</si>
</sst>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9" xfId="0" applyFont="1" applyBorder="1"/>
    <xf numFmtId="0" fontId="2" fillId="0" borderId="13" xfId="0" applyFont="1" applyBorder="1"/>
    <xf numFmtId="164" fontId="0" fillId="0" borderId="9" xfId="0" applyNumberFormat="1" applyBorder="1"/>
    <xf numFmtId="16" fontId="0" fillId="0" borderId="10" xfId="0" quotePrefix="1" applyNumberFormat="1" applyBorder="1"/>
    <xf numFmtId="2" fontId="2" fillId="0" borderId="13" xfId="0" applyNumberFormat="1" applyFont="1" applyBorder="1"/>
    <xf numFmtId="2" fontId="0" fillId="0" borderId="11" xfId="0" applyNumberFormat="1" applyBorder="1"/>
    <xf numFmtId="10" fontId="2" fillId="0" borderId="14" xfId="1" applyNumberFormat="1" applyFont="1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"/>
  <sheetViews>
    <sheetView tabSelected="1" workbookViewId="0">
      <selection activeCell="K6" sqref="K6"/>
    </sheetView>
  </sheetViews>
  <sheetFormatPr defaultRowHeight="15" x14ac:dyDescent="0.25"/>
  <cols>
    <col min="2" max="2" width="7" bestFit="1" customWidth="1"/>
    <col min="3" max="3" width="6.42578125" bestFit="1" customWidth="1"/>
    <col min="4" max="4" width="5.42578125" bestFit="1" customWidth="1"/>
    <col min="5" max="5" width="3.42578125" bestFit="1" customWidth="1"/>
    <col min="7" max="7" width="16.7109375" bestFit="1" customWidth="1"/>
    <col min="8" max="8" width="12.85546875" bestFit="1" customWidth="1"/>
    <col min="9" max="9" width="17" bestFit="1" customWidth="1"/>
    <col min="10" max="10" width="8.5703125" bestFit="1" customWidth="1"/>
    <col min="11" max="11" width="3.42578125" bestFit="1" customWidth="1"/>
    <col min="13" max="13" width="10.7109375" bestFit="1" customWidth="1"/>
    <col min="14" max="14" width="7.140625" bestFit="1" customWidth="1"/>
  </cols>
  <sheetData>
    <row r="1" spans="2:14" ht="15.75" thickBot="1" x14ac:dyDescent="0.3"/>
    <row r="2" spans="2:14" ht="28.5" x14ac:dyDescent="0.45">
      <c r="B2" s="1"/>
      <c r="C2" s="25" t="s">
        <v>15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"/>
    </row>
    <row r="3" spans="2:14" ht="15.75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2:14" x14ac:dyDescent="0.25">
      <c r="B4" s="22" t="s">
        <v>5</v>
      </c>
      <c r="C4" s="23"/>
      <c r="D4" s="23"/>
      <c r="E4" s="24"/>
      <c r="F4" s="4"/>
      <c r="G4" s="22" t="s">
        <v>6</v>
      </c>
      <c r="H4" s="23"/>
      <c r="I4" s="23"/>
      <c r="J4" s="23"/>
      <c r="K4" s="24"/>
      <c r="L4" s="4"/>
      <c r="M4" s="22" t="s">
        <v>13</v>
      </c>
      <c r="N4" s="24"/>
    </row>
    <row r="5" spans="2:14" x14ac:dyDescent="0.25">
      <c r="B5" s="10" t="s">
        <v>0</v>
      </c>
      <c r="C5" s="9" t="s">
        <v>1</v>
      </c>
      <c r="D5" s="15" t="s">
        <v>4</v>
      </c>
      <c r="E5" s="11"/>
      <c r="F5" s="4"/>
      <c r="G5" s="10" t="s">
        <v>7</v>
      </c>
      <c r="H5" s="9" t="s">
        <v>8</v>
      </c>
      <c r="I5" s="9" t="s">
        <v>9</v>
      </c>
      <c r="J5" s="9" t="s">
        <v>10</v>
      </c>
      <c r="K5" s="11"/>
      <c r="L5" s="4"/>
      <c r="M5" s="10" t="s">
        <v>11</v>
      </c>
      <c r="N5" s="20">
        <f>J9</f>
        <v>444.80831198134211</v>
      </c>
    </row>
    <row r="6" spans="2:14" ht="18" thickBot="1" x14ac:dyDescent="0.3">
      <c r="B6" s="12">
        <v>45.75</v>
      </c>
      <c r="C6" s="13">
        <v>24</v>
      </c>
      <c r="D6" s="16">
        <f>C6*B6</f>
        <v>1098</v>
      </c>
      <c r="E6" s="14" t="s">
        <v>2</v>
      </c>
      <c r="F6" s="4"/>
      <c r="G6" s="10" t="s">
        <v>3</v>
      </c>
      <c r="H6" s="17">
        <f>PI()*0.25*0.25/4</f>
        <v>4.9087385212340517E-2</v>
      </c>
      <c r="I6" s="9">
        <v>9028</v>
      </c>
      <c r="J6" s="17">
        <f>H6*I6</f>
        <v>443.16091369701019</v>
      </c>
      <c r="K6" s="11"/>
      <c r="L6" s="4"/>
      <c r="M6" s="10" t="s">
        <v>12</v>
      </c>
      <c r="N6" s="11">
        <f>D6</f>
        <v>1098</v>
      </c>
    </row>
    <row r="7" spans="2:14" ht="15.75" thickBot="1" x14ac:dyDescent="0.3">
      <c r="B7" s="3"/>
      <c r="C7" s="4"/>
      <c r="D7" s="4"/>
      <c r="E7" s="4"/>
      <c r="F7" s="4"/>
      <c r="G7" s="10" t="s">
        <v>17</v>
      </c>
      <c r="H7" s="17">
        <f>H6/2</f>
        <v>2.4543692606170259E-2</v>
      </c>
      <c r="I7" s="4">
        <v>37</v>
      </c>
      <c r="J7" s="17">
        <f>H7*I7</f>
        <v>0.9081166264282996</v>
      </c>
      <c r="K7" s="11"/>
      <c r="L7" s="4"/>
      <c r="M7" s="12"/>
      <c r="N7" s="21">
        <f>N5/N6</f>
        <v>0.40510775225987444</v>
      </c>
    </row>
    <row r="8" spans="2:14" x14ac:dyDescent="0.25">
      <c r="B8" s="3"/>
      <c r="C8" s="4"/>
      <c r="D8" s="4"/>
      <c r="E8" s="4"/>
      <c r="F8" s="4"/>
      <c r="G8" s="18" t="s">
        <v>16</v>
      </c>
      <c r="H8" s="17">
        <f>(0.5*(RADIANS(151)-SIN(RADIANS(151)))*(0.25/2)^2)</f>
        <v>1.6801855861446096E-2</v>
      </c>
      <c r="I8" s="9">
        <v>44</v>
      </c>
      <c r="J8" s="17">
        <f>H8*I8</f>
        <v>0.73928165790362821</v>
      </c>
      <c r="K8" s="11"/>
      <c r="L8" s="4"/>
      <c r="M8" s="4"/>
      <c r="N8" s="5"/>
    </row>
    <row r="9" spans="2:14" ht="18" thickBot="1" x14ac:dyDescent="0.3">
      <c r="B9" s="3"/>
      <c r="C9" s="4"/>
      <c r="D9" s="4"/>
      <c r="E9" s="4"/>
      <c r="F9" s="4"/>
      <c r="G9" s="12"/>
      <c r="H9" s="13"/>
      <c r="I9" s="19" t="s">
        <v>4</v>
      </c>
      <c r="J9" s="19">
        <f>SUM(J6:J8)</f>
        <v>444.80831198134211</v>
      </c>
      <c r="K9" s="14" t="s">
        <v>2</v>
      </c>
      <c r="L9" s="4"/>
      <c r="M9" s="4"/>
      <c r="N9" s="5"/>
    </row>
    <row r="10" spans="2:14" ht="15.75" thickBot="1" x14ac:dyDescent="0.3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2:14" ht="15.75" thickBot="1" x14ac:dyDescent="0.3"/>
    <row r="12" spans="2:14" ht="28.5" x14ac:dyDescent="0.45">
      <c r="B12" s="1"/>
      <c r="C12" s="25" t="s">
        <v>14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"/>
    </row>
    <row r="13" spans="2:14" ht="15.75" thickBot="1" x14ac:dyDescent="0.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pans="2:14" x14ac:dyDescent="0.25">
      <c r="B14" s="22" t="s">
        <v>5</v>
      </c>
      <c r="C14" s="23"/>
      <c r="D14" s="23"/>
      <c r="E14" s="24"/>
      <c r="F14" s="4"/>
      <c r="G14" s="22" t="s">
        <v>6</v>
      </c>
      <c r="H14" s="23"/>
      <c r="I14" s="23"/>
      <c r="J14" s="23"/>
      <c r="K14" s="24"/>
      <c r="L14" s="4"/>
      <c r="M14" s="22" t="s">
        <v>13</v>
      </c>
      <c r="N14" s="24"/>
    </row>
    <row r="15" spans="2:14" x14ac:dyDescent="0.25">
      <c r="B15" s="10" t="s">
        <v>0</v>
      </c>
      <c r="C15" s="9" t="s">
        <v>1</v>
      </c>
      <c r="D15" s="15" t="s">
        <v>4</v>
      </c>
      <c r="E15" s="11"/>
      <c r="F15" s="4"/>
      <c r="G15" s="10" t="s">
        <v>7</v>
      </c>
      <c r="H15" s="9" t="s">
        <v>8</v>
      </c>
      <c r="I15" s="9" t="s">
        <v>9</v>
      </c>
      <c r="J15" s="9" t="s">
        <v>10</v>
      </c>
      <c r="K15" s="11"/>
      <c r="L15" s="4"/>
      <c r="M15" s="10" t="s">
        <v>11</v>
      </c>
      <c r="N15" s="20">
        <f>J20</f>
        <v>642.52721167371112</v>
      </c>
    </row>
    <row r="16" spans="2:14" ht="18" thickBot="1" x14ac:dyDescent="0.3">
      <c r="B16" s="12">
        <v>45.75</v>
      </c>
      <c r="C16" s="13">
        <v>24</v>
      </c>
      <c r="D16" s="16">
        <f>C16*B16</f>
        <v>1098</v>
      </c>
      <c r="E16" s="14" t="s">
        <v>2</v>
      </c>
      <c r="F16" s="4"/>
      <c r="G16" s="10" t="s">
        <v>3</v>
      </c>
      <c r="H16" s="17">
        <f>PI()*0.25*0.25/4</f>
        <v>4.9087385212340517E-2</v>
      </c>
      <c r="I16" s="9">
        <v>12936</v>
      </c>
      <c r="J16" s="17">
        <f>H16*I16</f>
        <v>634.99441510683698</v>
      </c>
      <c r="K16" s="11"/>
      <c r="L16" s="4"/>
      <c r="M16" s="10" t="s">
        <v>12</v>
      </c>
      <c r="N16" s="11">
        <f>D16</f>
        <v>1098</v>
      </c>
    </row>
    <row r="17" spans="2:14" ht="15.75" thickBot="1" x14ac:dyDescent="0.3">
      <c r="B17" s="3"/>
      <c r="C17" s="4"/>
      <c r="D17" s="4"/>
      <c r="E17" s="4"/>
      <c r="F17" s="4"/>
      <c r="G17" s="10" t="s">
        <v>17</v>
      </c>
      <c r="H17" s="17">
        <f>H16/2</f>
        <v>2.4543692606170259E-2</v>
      </c>
      <c r="I17" s="9">
        <v>44</v>
      </c>
      <c r="J17" s="17">
        <f>H17*I17</f>
        <v>1.0799224746714913</v>
      </c>
      <c r="K17" s="11"/>
      <c r="L17" s="4"/>
      <c r="M17" s="12"/>
      <c r="N17" s="21">
        <f>N15/N16</f>
        <v>0.58517960990319773</v>
      </c>
    </row>
    <row r="18" spans="2:14" x14ac:dyDescent="0.25">
      <c r="B18" s="3"/>
      <c r="C18" s="4"/>
      <c r="D18" s="4"/>
      <c r="E18" s="4"/>
      <c r="F18" s="4"/>
      <c r="G18" s="18" t="s">
        <v>18</v>
      </c>
      <c r="H18" s="17">
        <f>H16-(0.5*(RADIANS(123)-SIN(RADIANS(123)))*(0.25/2)^2)</f>
        <v>3.8867975743531132E-2</v>
      </c>
      <c r="I18" s="9">
        <v>147</v>
      </c>
      <c r="J18" s="17">
        <f>H18*I18</f>
        <v>5.713592434299076</v>
      </c>
      <c r="K18" s="11"/>
      <c r="L18" s="4"/>
      <c r="M18" s="4"/>
      <c r="N18" s="5"/>
    </row>
    <row r="19" spans="2:14" x14ac:dyDescent="0.25">
      <c r="B19" s="3"/>
      <c r="C19" s="4"/>
      <c r="D19" s="4"/>
      <c r="E19" s="4"/>
      <c r="F19" s="4"/>
      <c r="G19" s="18" t="s">
        <v>16</v>
      </c>
      <c r="H19" s="17">
        <f>(0.5*(RADIANS(151)-SIN(RADIANS(151)))*(0.25/2)^2)</f>
        <v>1.6801855861446096E-2</v>
      </c>
      <c r="I19" s="9">
        <v>44</v>
      </c>
      <c r="J19" s="17">
        <f>H19*I19</f>
        <v>0.73928165790362821</v>
      </c>
      <c r="K19" s="11"/>
      <c r="L19" s="4"/>
      <c r="M19" s="4"/>
      <c r="N19" s="5"/>
    </row>
    <row r="20" spans="2:14" ht="18" thickBot="1" x14ac:dyDescent="0.3">
      <c r="B20" s="6"/>
      <c r="C20" s="7"/>
      <c r="D20" s="7"/>
      <c r="E20" s="7"/>
      <c r="F20" s="7"/>
      <c r="G20" s="12"/>
      <c r="H20" s="13"/>
      <c r="I20" s="19" t="s">
        <v>4</v>
      </c>
      <c r="J20" s="19">
        <f>SUM(J16:J19)</f>
        <v>642.52721167371112</v>
      </c>
      <c r="K20" s="14" t="s">
        <v>2</v>
      </c>
      <c r="L20" s="7"/>
      <c r="M20" s="7"/>
      <c r="N20" s="8"/>
    </row>
  </sheetData>
  <mergeCells count="8">
    <mergeCell ref="B14:E14"/>
    <mergeCell ref="G14:K14"/>
    <mergeCell ref="M14:N14"/>
    <mergeCell ref="C2:M2"/>
    <mergeCell ref="B4:E4"/>
    <mergeCell ref="G4:K4"/>
    <mergeCell ref="M4:N4"/>
    <mergeCell ref="C12:M12"/>
  </mergeCell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2013-01-17T20:45:08Z</cp:lastPrinted>
  <dcterms:created xsi:type="dcterms:W3CDTF">2013-01-11T16:26:29Z</dcterms:created>
  <dcterms:modified xsi:type="dcterms:W3CDTF">2013-01-17T21:40:58Z</dcterms:modified>
</cp:coreProperties>
</file>