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10" yWindow="210" windowWidth="16560" windowHeight="13290" activeTab="1"/>
  </bookViews>
  <sheets>
    <sheet name="Sheet1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F14" i="2" l="1"/>
  <c r="G14" i="2" s="1"/>
  <c r="F12" i="2"/>
  <c r="F10" i="2"/>
  <c r="F5" i="2"/>
  <c r="G5" i="2" s="1"/>
  <c r="F6" i="2"/>
  <c r="F7" i="2"/>
  <c r="F8" i="2"/>
  <c r="F4" i="2"/>
  <c r="G15" i="2"/>
  <c r="G13" i="2"/>
  <c r="G12" i="2"/>
  <c r="G11" i="2"/>
  <c r="G10" i="2"/>
  <c r="G9" i="2"/>
  <c r="D7" i="2"/>
  <c r="D8" i="2"/>
  <c r="G8" i="2" s="1"/>
  <c r="D6" i="2"/>
  <c r="D5" i="2"/>
  <c r="D4" i="2"/>
  <c r="E4" i="1"/>
  <c r="E5" i="1"/>
  <c r="E6" i="1"/>
  <c r="E7" i="1"/>
  <c r="E8" i="1"/>
  <c r="E3" i="1"/>
  <c r="D5" i="1"/>
  <c r="C4" i="1"/>
  <c r="D4" i="1" s="1"/>
  <c r="C5" i="1"/>
  <c r="C6" i="1"/>
  <c r="D6" i="1" s="1"/>
  <c r="C7" i="1"/>
  <c r="D7" i="1" s="1"/>
  <c r="C8" i="1"/>
  <c r="D8" i="1" s="1"/>
  <c r="C3" i="1"/>
  <c r="D3" i="1" s="1"/>
  <c r="G7" i="2" l="1"/>
  <c r="G6" i="2"/>
  <c r="G4" i="2"/>
  <c r="G16" i="2" s="1"/>
</calcChain>
</file>

<file path=xl/sharedStrings.xml><?xml version="1.0" encoding="utf-8"?>
<sst xmlns="http://schemas.openxmlformats.org/spreadsheetml/2006/main" count="23" uniqueCount="15">
  <si>
    <t>Size</t>
  </si>
  <si>
    <t>FPM</t>
  </si>
  <si>
    <t>CFM</t>
  </si>
  <si>
    <t>Size (in)</t>
  </si>
  <si>
    <t>Area (ft)</t>
  </si>
  <si>
    <t>VP</t>
  </si>
  <si>
    <t>SP/100 ft</t>
  </si>
  <si>
    <t>Furthest Drop</t>
  </si>
  <si>
    <t>Description</t>
  </si>
  <si>
    <t>SP/100</t>
  </si>
  <si>
    <t>SP</t>
  </si>
  <si>
    <t>straight</t>
  </si>
  <si>
    <t>length (in)</t>
  </si>
  <si>
    <t>length (% of 100 feet)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</si>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</sst>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0"/>
  </numFmts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1" fillId="0" borderId="2" xfId="0" applyNumberFormat="1" applyFont="1" applyBorder="1"/>
    <xf numFmtId="165" fontId="1" fillId="0" borderId="3" xfId="0" applyNumberFormat="1" applyFont="1" applyBorder="1"/>
    <xf numFmtId="0" fontId="0" fillId="0" borderId="1" xfId="0" applyBorder="1"/>
    <xf numFmtId="0" fontId="0" fillId="0" borderId="1" xfId="0" applyBorder="1" applyAlignment="1">
      <alignment wrapText="1"/>
    </xf>
    <xf numFmtId="165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C26" sqref="C26"/>
    </sheetView>
  </sheetViews>
  <sheetFormatPr defaultRowHeight="15" x14ac:dyDescent="0.25"/>
  <sheetData>
    <row r="1" spans="1:6" x14ac:dyDescent="0.25">
      <c r="A1" s="3"/>
      <c r="B1" s="3"/>
      <c r="C1" s="3"/>
      <c r="D1" s="3"/>
      <c r="E1" s="3"/>
      <c r="F1" s="3"/>
    </row>
    <row r="2" spans="1:6" x14ac:dyDescent="0.25">
      <c r="A2" s="3" t="s">
        <v>2</v>
      </c>
      <c r="B2" s="3" t="s">
        <v>3</v>
      </c>
      <c r="C2" s="3" t="s">
        <v>4</v>
      </c>
      <c r="D2" s="3" t="s">
        <v>1</v>
      </c>
      <c r="E2" s="3" t="s">
        <v>5</v>
      </c>
      <c r="F2" s="3" t="s">
        <v>6</v>
      </c>
    </row>
    <row r="3" spans="1:6" x14ac:dyDescent="0.25">
      <c r="A3" s="3">
        <v>1000</v>
      </c>
      <c r="B3" s="3">
        <v>6</v>
      </c>
      <c r="C3" s="3">
        <f>B3*B3/4*PI()/144</f>
        <v>0.19634954084936207</v>
      </c>
      <c r="D3" s="3">
        <f>A3/C3</f>
        <v>5092.9581789406511</v>
      </c>
      <c r="E3" s="3">
        <f>(D3/4005)^2</f>
        <v>1.6170936773750959</v>
      </c>
      <c r="F3" s="3">
        <v>7</v>
      </c>
    </row>
    <row r="4" spans="1:6" x14ac:dyDescent="0.25">
      <c r="A4" s="3">
        <v>2000</v>
      </c>
      <c r="B4" s="3">
        <v>9</v>
      </c>
      <c r="C4" s="3">
        <f t="shared" ref="C4:C8" si="0">B4*B4/4*PI()/144</f>
        <v>0.44178646691106466</v>
      </c>
      <c r="D4" s="3">
        <f t="shared" ref="D4:D8" si="1">A4/C4</f>
        <v>4527.0739368361337</v>
      </c>
      <c r="E4" s="3">
        <f t="shared" ref="E4:E8" si="2">(D4/4005)^2</f>
        <v>1.2777036463210631</v>
      </c>
      <c r="F4" s="3">
        <v>3.75</v>
      </c>
    </row>
    <row r="5" spans="1:6" x14ac:dyDescent="0.25">
      <c r="A5" s="3">
        <v>3000</v>
      </c>
      <c r="B5" s="3">
        <v>12</v>
      </c>
      <c r="C5" s="3">
        <f t="shared" si="0"/>
        <v>0.78539816339744828</v>
      </c>
      <c r="D5" s="3">
        <f t="shared" si="1"/>
        <v>3819.7186342054883</v>
      </c>
      <c r="E5" s="3">
        <f t="shared" si="2"/>
        <v>0.90961519352349152</v>
      </c>
      <c r="F5" s="3">
        <v>1.7</v>
      </c>
    </row>
    <row r="6" spans="1:6" x14ac:dyDescent="0.25">
      <c r="A6" s="3">
        <v>4000</v>
      </c>
      <c r="B6" s="3">
        <v>14</v>
      </c>
      <c r="C6" s="3">
        <f t="shared" si="0"/>
        <v>1.0690141668465267</v>
      </c>
      <c r="D6" s="3">
        <f t="shared" si="1"/>
        <v>3741.7651926910908</v>
      </c>
      <c r="E6" s="3">
        <f t="shared" si="2"/>
        <v>0.87286689124453332</v>
      </c>
      <c r="F6" s="3">
        <v>1.37</v>
      </c>
    </row>
    <row r="7" spans="1:6" x14ac:dyDescent="0.25">
      <c r="A7" s="3">
        <v>5000</v>
      </c>
      <c r="B7" s="3">
        <v>14</v>
      </c>
      <c r="C7" s="3">
        <f t="shared" si="0"/>
        <v>1.0690141668465267</v>
      </c>
      <c r="D7" s="3">
        <f t="shared" si="1"/>
        <v>4677.2064908638631</v>
      </c>
      <c r="E7" s="3">
        <f t="shared" si="2"/>
        <v>1.3638545175695831</v>
      </c>
      <c r="F7" s="3">
        <v>2.1</v>
      </c>
    </row>
    <row r="8" spans="1:6" x14ac:dyDescent="0.25">
      <c r="A8" s="3">
        <v>10000</v>
      </c>
      <c r="B8" s="3">
        <v>20</v>
      </c>
      <c r="C8" s="3">
        <f t="shared" si="0"/>
        <v>2.1816615649929121</v>
      </c>
      <c r="D8" s="3">
        <f t="shared" si="1"/>
        <v>4583.6623610465858</v>
      </c>
      <c r="E8" s="3">
        <f t="shared" si="2"/>
        <v>1.3098458786738276</v>
      </c>
      <c r="F8" s="3">
        <v>1.23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E10" sqref="E10"/>
    </sheetView>
  </sheetViews>
  <sheetFormatPr defaultRowHeight="15" x14ac:dyDescent="0.25"/>
  <cols>
    <col min="1" max="1" width="13.28515625" bestFit="1" customWidth="1"/>
    <col min="2" max="2" width="11.140625" bestFit="1" customWidth="1"/>
    <col min="3" max="3" width="6" bestFit="1" customWidth="1"/>
    <col min="4" max="4" width="7" bestFit="1" customWidth="1"/>
    <col min="5" max="5" width="10.28515625" bestFit="1" customWidth="1"/>
    <col min="6" max="6" width="11.140625" bestFit="1" customWidth="1"/>
    <col min="7" max="7" width="9.140625" bestFit="1" customWidth="1"/>
    <col min="11" max="11" width="3.85546875" bestFit="1" customWidth="1"/>
    <col min="12" max="12" width="5" bestFit="1" customWidth="1"/>
  </cols>
  <sheetData>
    <row r="1" spans="1:7" x14ac:dyDescent="0.25">
      <c r="A1" s="3" t="s">
        <v>7</v>
      </c>
      <c r="B1" s="3"/>
      <c r="C1" s="3"/>
      <c r="D1" s="3"/>
      <c r="E1" s="3"/>
      <c r="F1" s="3"/>
      <c r="G1" s="3"/>
    </row>
    <row r="2" spans="1:7" ht="30" x14ac:dyDescent="0.25">
      <c r="A2" s="3" t="s">
        <v>0</v>
      </c>
      <c r="B2" s="3" t="s">
        <v>8</v>
      </c>
      <c r="C2" s="3" t="s">
        <v>2</v>
      </c>
      <c r="D2" s="3" t="s">
        <v>9</v>
      </c>
      <c r="E2" s="3" t="s">
        <v>12</v>
      </c>
      <c r="F2" s="4" t="s">
        <v>13</v>
      </c>
      <c r="G2" s="3" t="s">
        <v>10</v>
      </c>
    </row>
    <row r="3" spans="1:7" x14ac:dyDescent="0.25">
      <c r="A3" s="3">
        <v>6</v>
      </c>
      <c r="B3" s="3">
        <v>90</v>
      </c>
      <c r="C3" s="3">
        <v>1000</v>
      </c>
      <c r="D3" s="3">
        <v>0.41</v>
      </c>
      <c r="E3" s="3"/>
      <c r="F3" s="5"/>
      <c r="G3" s="5">
        <v>0.41</v>
      </c>
    </row>
    <row r="4" spans="1:7" x14ac:dyDescent="0.25">
      <c r="A4" s="3">
        <v>6</v>
      </c>
      <c r="B4" s="3" t="s">
        <v>11</v>
      </c>
      <c r="C4" s="3">
        <v>1000</v>
      </c>
      <c r="D4" s="3">
        <f>Sheet1!F3</f>
        <v>7</v>
      </c>
      <c r="E4" s="3">
        <v>28</v>
      </c>
      <c r="F4" s="5">
        <f>E4/1200</f>
        <v>2.3333333333333334E-2</v>
      </c>
      <c r="G4" s="5">
        <f>F4*D4</f>
        <v>0.16333333333333333</v>
      </c>
    </row>
    <row r="5" spans="1:7" x14ac:dyDescent="0.25">
      <c r="A5" s="3">
        <v>9</v>
      </c>
      <c r="B5" s="3" t="s">
        <v>11</v>
      </c>
      <c r="C5" s="3">
        <v>2000</v>
      </c>
      <c r="D5" s="3">
        <f>Sheet1!F4</f>
        <v>3.75</v>
      </c>
      <c r="E5" s="3">
        <v>34</v>
      </c>
      <c r="F5" s="5">
        <f t="shared" ref="F5:F14" si="0">E5/1200</f>
        <v>2.8333333333333332E-2</v>
      </c>
      <c r="G5" s="5">
        <f>F5*D5</f>
        <v>0.10625</v>
      </c>
    </row>
    <row r="6" spans="1:7" x14ac:dyDescent="0.25">
      <c r="A6" s="3">
        <v>12</v>
      </c>
      <c r="B6" s="3" t="s">
        <v>11</v>
      </c>
      <c r="C6" s="3">
        <v>3000</v>
      </c>
      <c r="D6" s="3">
        <f>Sheet1!F5</f>
        <v>1.7</v>
      </c>
      <c r="E6" s="3">
        <v>30</v>
      </c>
      <c r="F6" s="5">
        <f t="shared" si="0"/>
        <v>2.5000000000000001E-2</v>
      </c>
      <c r="G6" s="5">
        <f>F6*D6</f>
        <v>4.2500000000000003E-2</v>
      </c>
    </row>
    <row r="7" spans="1:7" x14ac:dyDescent="0.25">
      <c r="A7" s="3">
        <v>14</v>
      </c>
      <c r="B7" s="3" t="s">
        <v>11</v>
      </c>
      <c r="C7" s="3">
        <v>4000</v>
      </c>
      <c r="D7" s="3">
        <f>Sheet1!F6</f>
        <v>1.37</v>
      </c>
      <c r="E7" s="3">
        <v>23</v>
      </c>
      <c r="F7" s="5">
        <f t="shared" si="0"/>
        <v>1.9166666666666665E-2</v>
      </c>
      <c r="G7" s="5">
        <f>F7*D7</f>
        <v>2.6258333333333335E-2</v>
      </c>
    </row>
    <row r="8" spans="1:7" x14ac:dyDescent="0.25">
      <c r="A8" s="3">
        <v>14</v>
      </c>
      <c r="B8" s="3" t="s">
        <v>11</v>
      </c>
      <c r="C8" s="3">
        <v>5000</v>
      </c>
      <c r="D8" s="3">
        <f>Sheet1!F7</f>
        <v>2.1</v>
      </c>
      <c r="E8" s="3">
        <v>10.5</v>
      </c>
      <c r="F8" s="5">
        <f t="shared" si="0"/>
        <v>8.7500000000000008E-3</v>
      </c>
      <c r="G8" s="5">
        <f>F8*D8</f>
        <v>1.8375000000000002E-2</v>
      </c>
    </row>
    <row r="9" spans="1:7" x14ac:dyDescent="0.25">
      <c r="A9" s="3">
        <v>14</v>
      </c>
      <c r="B9" s="3">
        <v>90</v>
      </c>
      <c r="C9" s="3">
        <v>5000</v>
      </c>
      <c r="D9" s="3">
        <v>0.12</v>
      </c>
      <c r="E9" s="3"/>
      <c r="F9" s="5"/>
      <c r="G9" s="5">
        <f>D9</f>
        <v>0.12</v>
      </c>
    </row>
    <row r="10" spans="1:7" x14ac:dyDescent="0.25">
      <c r="A10" s="3">
        <v>20</v>
      </c>
      <c r="B10" s="3" t="s">
        <v>11</v>
      </c>
      <c r="C10" s="3">
        <v>10000</v>
      </c>
      <c r="D10" s="3">
        <v>1.47</v>
      </c>
      <c r="E10" s="3">
        <v>120</v>
      </c>
      <c r="F10" s="5">
        <f t="shared" si="0"/>
        <v>0.1</v>
      </c>
      <c r="G10" s="5">
        <f>F10*D10</f>
        <v>0.14699999999999999</v>
      </c>
    </row>
    <row r="11" spans="1:7" x14ac:dyDescent="0.25">
      <c r="A11" s="3">
        <v>20</v>
      </c>
      <c r="B11" s="3">
        <v>90</v>
      </c>
      <c r="C11" s="3">
        <v>10000</v>
      </c>
      <c r="D11" s="3">
        <v>0.15</v>
      </c>
      <c r="E11" s="3"/>
      <c r="F11" s="5"/>
      <c r="G11" s="5">
        <f>D11</f>
        <v>0.15</v>
      </c>
    </row>
    <row r="12" spans="1:7" x14ac:dyDescent="0.25">
      <c r="A12" s="3">
        <v>20</v>
      </c>
      <c r="B12" s="3" t="s">
        <v>11</v>
      </c>
      <c r="C12" s="3">
        <v>10000</v>
      </c>
      <c r="D12" s="3">
        <v>1.47</v>
      </c>
      <c r="E12" s="3">
        <v>180</v>
      </c>
      <c r="F12" s="5">
        <f t="shared" si="0"/>
        <v>0.15</v>
      </c>
      <c r="G12" s="5">
        <f>F12*D12</f>
        <v>0.2205</v>
      </c>
    </row>
    <row r="13" spans="1:7" x14ac:dyDescent="0.25">
      <c r="A13" s="3">
        <v>20</v>
      </c>
      <c r="B13" s="3">
        <v>90</v>
      </c>
      <c r="C13" s="3">
        <v>10000</v>
      </c>
      <c r="D13" s="3">
        <v>0.15</v>
      </c>
      <c r="E13" s="3"/>
      <c r="F13" s="5"/>
      <c r="G13" s="5">
        <f>D13</f>
        <v>0.15</v>
      </c>
    </row>
    <row r="14" spans="1:7" x14ac:dyDescent="0.25">
      <c r="A14" s="3">
        <v>20</v>
      </c>
      <c r="B14" s="3" t="s">
        <v>11</v>
      </c>
      <c r="C14" s="3">
        <v>10000</v>
      </c>
      <c r="D14" s="3">
        <v>1.47</v>
      </c>
      <c r="E14" s="3">
        <v>120</v>
      </c>
      <c r="F14" s="5">
        <f t="shared" si="0"/>
        <v>0.1</v>
      </c>
      <c r="G14" s="5">
        <f>F14*D14</f>
        <v>0.14699999999999999</v>
      </c>
    </row>
    <row r="15" spans="1:7" x14ac:dyDescent="0.25">
      <c r="A15" s="3">
        <v>20</v>
      </c>
      <c r="B15" s="3">
        <v>90</v>
      </c>
      <c r="C15" s="3">
        <v>10000</v>
      </c>
      <c r="D15" s="3">
        <v>0.15</v>
      </c>
      <c r="E15" s="3"/>
      <c r="F15" s="5"/>
      <c r="G15" s="5">
        <f>D15</f>
        <v>0.15</v>
      </c>
    </row>
    <row r="16" spans="1:7" ht="19.5" thickBot="1" x14ac:dyDescent="0.35">
      <c r="F16" s="1" t="s">
        <v>14</v>
      </c>
      <c r="G16" s="2">
        <f>SUM(G3:G15)</f>
        <v>1.8512166666666663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cp:lastPrinted>2013-01-22T19:58:54Z</cp:lastPrinted>
  <dcterms:created xsi:type="dcterms:W3CDTF">2013-01-22T19:29:33Z</dcterms:created>
  <dcterms:modified xsi:type="dcterms:W3CDTF">2013-01-22T20:01:49Z</dcterms:modified>
</cp:coreProperties>
</file>