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395" windowHeight="4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" i="1" l="1"/>
  <c r="I9" i="1"/>
  <c r="I8" i="1"/>
  <c r="I5" i="1"/>
  <c r="I6" i="1"/>
  <c r="I7" i="1"/>
  <c r="I4" i="1"/>
  <c r="G7" i="1"/>
  <c r="G6" i="1"/>
  <c r="D9" i="1"/>
  <c r="D8" i="1"/>
  <c r="B8" i="1"/>
  <c r="B7" i="1"/>
  <c r="D7" i="1" s="1"/>
  <c r="D6" i="1"/>
  <c r="B6" i="1"/>
  <c r="D4" i="1"/>
  <c r="D5" i="1"/>
  <c r="B5" i="1"/>
  <c r="B4" i="1"/>
</calcChain>
</file>

<file path=xl/sharedStrings.xml><?xml version="1.0" encoding="utf-8"?>
<sst xmlns="http://schemas.openxmlformats.org/spreadsheetml/2006/main" count="16" uniqueCount="15">
  <si>
    <t>lb/ft^2</t>
  </si>
  <si>
    <t>a</t>
  </si>
  <si>
    <t>b</t>
  </si>
  <si>
    <t>tube</t>
  </si>
  <si>
    <t>flange</t>
  </si>
  <si>
    <t>quantity</t>
  </si>
  <si>
    <t>Surface Area</t>
  </si>
  <si>
    <t>total material</t>
  </si>
  <si>
    <t>square</t>
  </si>
  <si>
    <t>lb/ft</t>
  </si>
  <si>
    <t>linear foot</t>
  </si>
  <si>
    <t>total</t>
  </si>
  <si>
    <t>lateral</t>
  </si>
  <si>
    <t>verticle</t>
  </si>
  <si>
    <t>diagonal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</si>
</sst>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17" sqref="F17"/>
    </sheetView>
  </sheetViews>
  <sheetFormatPr defaultRowHeight="15" x14ac:dyDescent="0.25"/>
  <cols>
    <col min="2" max="2" width="12.140625" bestFit="1" customWidth="1"/>
  </cols>
  <sheetData>
    <row r="1" spans="1:11" x14ac:dyDescent="0.25">
      <c r="A1">
        <v>0.56899999999999995</v>
      </c>
      <c r="B1" t="s">
        <v>0</v>
      </c>
      <c r="F1">
        <v>2.2509999999999999</v>
      </c>
      <c r="G1" t="s">
        <v>9</v>
      </c>
    </row>
    <row r="3" spans="1:11" x14ac:dyDescent="0.25">
      <c r="B3" t="s">
        <v>6</v>
      </c>
      <c r="C3" t="s">
        <v>5</v>
      </c>
      <c r="D3" t="s">
        <v>7</v>
      </c>
      <c r="G3" t="s">
        <v>10</v>
      </c>
      <c r="H3" t="s">
        <v>11</v>
      </c>
    </row>
    <row r="4" spans="1:11" x14ac:dyDescent="0.25">
      <c r="A4" t="s">
        <v>1</v>
      </c>
      <c r="B4">
        <f>6.25*48/144</f>
        <v>2.0833333333333335</v>
      </c>
      <c r="C4">
        <v>4</v>
      </c>
      <c r="D4">
        <f>C4*B4</f>
        <v>8.3333333333333339</v>
      </c>
      <c r="F4" t="s">
        <v>12</v>
      </c>
      <c r="G4">
        <v>4</v>
      </c>
      <c r="H4">
        <v>8</v>
      </c>
      <c r="I4">
        <f>H4*G4</f>
        <v>32</v>
      </c>
    </row>
    <row r="5" spans="1:11" x14ac:dyDescent="0.25">
      <c r="A5" t="s">
        <v>2</v>
      </c>
      <c r="B5">
        <f>(48+14)/2*17.97/144</f>
        <v>3.8685416666666663</v>
      </c>
      <c r="C5">
        <v>4</v>
      </c>
      <c r="D5">
        <f>C5*B5</f>
        <v>15.474166666666665</v>
      </c>
      <c r="F5" t="s">
        <v>13</v>
      </c>
      <c r="G5">
        <v>0.5</v>
      </c>
      <c r="H5">
        <v>4</v>
      </c>
      <c r="I5">
        <f t="shared" ref="I5:I7" si="0">H5*G5</f>
        <v>2</v>
      </c>
    </row>
    <row r="6" spans="1:11" x14ac:dyDescent="0.25">
      <c r="A6" t="s">
        <v>8</v>
      </c>
      <c r="B6">
        <f>14*14/144</f>
        <v>1.3611111111111112</v>
      </c>
      <c r="C6">
        <v>1</v>
      </c>
      <c r="D6">
        <f t="shared" ref="D6:D8" si="1">C6*B6</f>
        <v>1.3611111111111112</v>
      </c>
      <c r="F6" t="s">
        <v>14</v>
      </c>
      <c r="G6">
        <f>27/12</f>
        <v>2.25</v>
      </c>
      <c r="H6">
        <v>4</v>
      </c>
      <c r="I6">
        <f t="shared" si="0"/>
        <v>9</v>
      </c>
    </row>
    <row r="7" spans="1:11" x14ac:dyDescent="0.25">
      <c r="A7" t="s">
        <v>3</v>
      </c>
      <c r="B7">
        <f>12*PI()/4*6/144*12</f>
        <v>4.7123889803846897</v>
      </c>
      <c r="C7">
        <v>1</v>
      </c>
      <c r="D7">
        <f t="shared" si="1"/>
        <v>4.7123889803846897</v>
      </c>
      <c r="F7" t="s">
        <v>8</v>
      </c>
      <c r="G7">
        <f>14/12</f>
        <v>1.1666666666666667</v>
      </c>
      <c r="H7">
        <v>4</v>
      </c>
      <c r="I7">
        <f t="shared" si="0"/>
        <v>4.666666666666667</v>
      </c>
    </row>
    <row r="8" spans="1:11" x14ac:dyDescent="0.25">
      <c r="A8" t="s">
        <v>4</v>
      </c>
      <c r="B8">
        <f>(1/144)*PI()/4*((15*15)-(12*12))</f>
        <v>0.44178646691106466</v>
      </c>
      <c r="C8">
        <v>1</v>
      </c>
      <c r="D8">
        <f>C8*B8</f>
        <v>0.44178646691106466</v>
      </c>
      <c r="I8">
        <f>SUM(I4:I7)</f>
        <v>47.666666666666664</v>
      </c>
    </row>
    <row r="9" spans="1:11" x14ac:dyDescent="0.25">
      <c r="D9">
        <f>SUM(D4:D8)*A1</f>
        <v>17.253665551733505</v>
      </c>
      <c r="I9">
        <f>I8*F1</f>
        <v>107.29766666666666</v>
      </c>
      <c r="K9">
        <f>I9+D9</f>
        <v>124.55133221840016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2013-01-30T18:23:28Z</dcterms:created>
  <dcterms:modified xsi:type="dcterms:W3CDTF">2013-01-30T18:43:04Z</dcterms:modified>
</cp:coreProperties>
</file>