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/>
  <c r="E15" i="2"/>
  <c r="B41" i="2"/>
  <c r="B32" i="2"/>
  <c r="B35" i="2" s="1"/>
  <c r="E23" i="2"/>
  <c r="E22" i="2"/>
  <c r="E24" i="2" s="1"/>
  <c r="E17" i="2"/>
  <c r="E9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E20" i="2" l="1"/>
  <c r="D43" i="2"/>
</calcChain>
</file>

<file path=xl/sharedStrings.xml><?xml version="1.0" encoding="utf-8"?>
<sst xmlns="http://schemas.openxmlformats.org/spreadsheetml/2006/main" count="96" uniqueCount="69">
  <si>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</si>
  <si>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</si>
  <si>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</si>
  <si>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</si>
  <si>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</si>
  <si>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</si>
  <si>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</si>
  <si>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</si>
  <si>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</si>
  <si>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</si>
  <si>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</si>
  <si>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</si>
  <si>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</si>
  <si>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</si>
  <si>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</si>
  <si>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</si>
  <si>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</si>
  <si>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</si>
  <si>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</si>
  <si>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</si>
  <si>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</si>
  <si>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</si>
  <si>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</si>
  <si>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</si>
  <si>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</si>
  <si>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</si>
  <si>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</si>
  <si>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</si>
  <si>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</si>
  <si>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</si>
  <si>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</si>
  <si>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</si>
  <si>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</si>
  <si>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</si>
  <si>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</si>
  <si>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</si>
  <si>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</si>
  <si>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</si>
  <si>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</si>
  <si>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</si>
  <si>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</si>
  <si>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</si>
  <si>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</si>
  <si>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</si>
  <si>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</si>
  <si>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</si>
  <si>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</si>
  <si>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</si>
  <si>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</si>
  <si>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</si>
  <si>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</si>
  <si>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</si>
  <si>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</si>
  <si>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</si>
  <si>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</si>
  <si>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</si>
  <si>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</si>
  <si>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</si>
  <si>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</si>
  <si>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</si>
  <si>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AV-QT-001  Rev.0  06/03/2014</t>
  </si>
  <si>
    <t>Duct</t>
  </si>
  <si>
    <t>16" Plenum</t>
  </si>
  <si>
    <t>Duct Stand</t>
  </si>
  <si>
    <t>Hardware</t>
  </si>
  <si>
    <t>MAC</t>
  </si>
  <si>
    <t>Ken Haga</t>
  </si>
  <si>
    <t>072214-03</t>
  </si>
  <si>
    <t>Tennessee Rand - Jacobs Absolent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</si>
</sst>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thickTop="1" x14ac:dyDescent="0.3">
      <c r="A29" s="1" t="s">
        <v>19</v>
      </c>
      <c r="J29" s="11"/>
      <c r="K29" s="12"/>
      <c r="L29" s="12"/>
      <c r="M29" s="13"/>
      <c r="O29" s="39"/>
      <c r="P29" s="36"/>
    </row>
    <row r="30" spans="1:16" ht="14.45" x14ac:dyDescent="0.3">
      <c r="J30" s="11"/>
      <c r="K30" s="12"/>
      <c r="L30" s="12"/>
      <c r="M30" s="13"/>
      <c r="O30" s="39"/>
      <c r="P30" s="36"/>
    </row>
    <row r="31" spans="1:16" ht="14.45" x14ac:dyDescent="0.3">
      <c r="J31" s="11"/>
      <c r="K31" s="12"/>
      <c r="L31" s="12"/>
      <c r="M31" s="13"/>
      <c r="O31" s="39"/>
      <c r="P31" s="36"/>
    </row>
    <row r="32" spans="1:16" ht="14.45" x14ac:dyDescent="0.3">
      <c r="J32" s="11"/>
      <c r="K32" s="12"/>
      <c r="L32" s="12"/>
      <c r="M32" s="13"/>
      <c r="O32" s="39"/>
      <c r="P32" s="36"/>
    </row>
    <row r="33" spans="1:16" ht="14.45" x14ac:dyDescent="0.3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workbookViewId="0">
      <selection activeCell="E12" sqref="E12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68</v>
      </c>
      <c r="C3" s="1"/>
      <c r="D3" s="5" t="s">
        <v>42</v>
      </c>
      <c r="E3" t="s">
        <v>66</v>
      </c>
    </row>
    <row r="4" spans="1:7" x14ac:dyDescent="0.25">
      <c r="A4" s="1"/>
      <c r="B4" s="1"/>
      <c r="C4" s="1"/>
      <c r="D4" s="5" t="s">
        <v>41</v>
      </c>
      <c r="E4" s="45">
        <v>41830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/>
      <c r="C9" s="47"/>
      <c r="D9" s="48">
        <v>0</v>
      </c>
      <c r="E9" s="49">
        <f>D9*C9</f>
        <v>0</v>
      </c>
      <c r="F9" s="57">
        <v>41842</v>
      </c>
      <c r="G9" s="28" t="s">
        <v>65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61</v>
      </c>
      <c r="C17" s="55">
        <v>1823.09</v>
      </c>
      <c r="D17" s="48">
        <v>0.35</v>
      </c>
      <c r="E17" s="56">
        <f>(1.1*C17)/(1-D17)</f>
        <v>3085.229230769231</v>
      </c>
      <c r="F17" s="57">
        <v>41842</v>
      </c>
      <c r="G17" s="28" t="s">
        <v>65</v>
      </c>
    </row>
    <row r="18" spans="1:7" x14ac:dyDescent="0.25">
      <c r="A18" s="1"/>
      <c r="B18" s="50" t="s">
        <v>62</v>
      </c>
      <c r="C18" s="82">
        <v>165</v>
      </c>
      <c r="D18" s="58">
        <v>1</v>
      </c>
      <c r="E18" s="59">
        <f>C18*2</f>
        <v>330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3415.229230769231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63</v>
      </c>
      <c r="C22" s="55">
        <v>165</v>
      </c>
      <c r="D22" s="48">
        <v>1</v>
      </c>
      <c r="E22" s="56">
        <f>C22*(1+D22)</f>
        <v>330</v>
      </c>
      <c r="F22" s="57">
        <v>41842</v>
      </c>
      <c r="G22" s="28" t="s">
        <v>65</v>
      </c>
    </row>
    <row r="23" spans="1:7" ht="15.75" thickBot="1" x14ac:dyDescent="0.3">
      <c r="B23" s="65" t="s">
        <v>64</v>
      </c>
      <c r="C23" s="60">
        <v>200</v>
      </c>
      <c r="D23" s="61">
        <v>1</v>
      </c>
      <c r="E23" s="62">
        <f>C23*(1+D23)</f>
        <v>400</v>
      </c>
    </row>
    <row r="24" spans="1:7" ht="15.75" thickBot="1" x14ac:dyDescent="0.3">
      <c r="D24" s="70" t="s">
        <v>54</v>
      </c>
      <c r="E24" s="66">
        <f>SUM(E22:E23)</f>
        <v>730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1</v>
      </c>
      <c r="D28" s="28">
        <v>1.5</v>
      </c>
      <c r="E28" s="28">
        <v>2</v>
      </c>
      <c r="F28" s="57"/>
      <c r="G28" s="28" t="s">
        <v>65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thickBot="1" x14ac:dyDescent="0.35">
      <c r="A30" s="1"/>
      <c r="B30" s="29" t="s">
        <v>35</v>
      </c>
      <c r="C30" s="28"/>
      <c r="D30" s="28"/>
      <c r="E30" s="28"/>
      <c r="F30" s="28"/>
      <c r="G30" s="28"/>
    </row>
    <row r="31" spans="1:7" thickBot="1" x14ac:dyDescent="0.35">
      <c r="A31" s="1"/>
      <c r="C31" s="6" t="s">
        <v>28</v>
      </c>
      <c r="D31" s="6" t="s">
        <v>16</v>
      </c>
      <c r="G31" s="27"/>
    </row>
    <row r="32" spans="1:7" thickBot="1" x14ac:dyDescent="0.35">
      <c r="A32" s="6" t="s">
        <v>58</v>
      </c>
      <c r="B32" s="66">
        <f>SUM(C28:D28)*1800</f>
        <v>4500</v>
      </c>
      <c r="C32" s="57">
        <v>41842</v>
      </c>
      <c r="D32" s="28" t="s">
        <v>65</v>
      </c>
    </row>
    <row r="33" spans="1:6" thickBot="1" x14ac:dyDescent="0.35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70" t="s">
        <v>54</v>
      </c>
      <c r="B35" s="68">
        <f>SUM(B32:B33)</f>
        <v>4500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>
        <v>41842</v>
      </c>
      <c r="D37" s="28" t="s">
        <v>65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8645.2292307692314</v>
      </c>
      <c r="E43" s="71"/>
      <c r="F43" s="71"/>
    </row>
    <row r="46" spans="1:6" x14ac:dyDescent="0.25">
      <c r="A46" t="s">
        <v>60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Matt C</cp:lastModifiedBy>
  <cp:lastPrinted>2013-10-15T13:01:26Z</cp:lastPrinted>
  <dcterms:created xsi:type="dcterms:W3CDTF">2013-10-01T11:31:33Z</dcterms:created>
  <dcterms:modified xsi:type="dcterms:W3CDTF">2014-07-22T19:29:44Z</dcterms:modified>
</cp:coreProperties>
</file>