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65" windowWidth="15600" windowHeight="1125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C19" i="2"/>
  <c r="E18" i="2" l="1"/>
  <c r="E15" i="2" l="1"/>
  <c r="B41" i="2" l="1"/>
  <c r="B32" i="2" l="1"/>
  <c r="B35" i="2" s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<sst xmlns="http://schemas.openxmlformats.org/spreadsheetml/2006/main" count="96" uniqueCount="69">
  <si>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</si>
  <si>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</si>
  <si>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</si>
  <si>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</si>
  <si>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</si>
  <si>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</si>
  <si>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</si>
  <si>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</si>
  <si>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</si>
  <si>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</si>
  <si>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</si>
  <si>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</si>
  <si>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</si>
  <si>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</si>
  <si>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</si>
  <si>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</si>
  <si>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</si>
  <si>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</si>
  <si>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</si>
  <si>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</si>
  <si>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</si>
  <si>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</si>
  <si>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</si>
  <si>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</si>
  <si>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</si>
  <si>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</si>
  <si>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</si>
  <si>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</si>
  <si>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</si>
  <si>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</si>
  <si>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</si>
  <si>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</si>
  <si>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</si>
  <si>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</si>
  <si>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</si>
  <si>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</si>
  <si>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</si>
  <si>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</si>
  <si>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</si>
  <si>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</si>
  <si>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</si>
  <si>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</si>
  <si>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</si>
  <si>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</si>
  <si>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</si>
  <si>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</si>
  <si>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</si>
  <si>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</si>
  <si>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</si>
  <si>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</si>
  <si>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</si>
  <si>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</si>
  <si>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</si>
  <si>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</si>
  <si>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</si>
  <si>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</si>
  <si>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</si>
  <si>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</si>
  <si>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</si>
  <si>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</si>
  <si>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</si>
  <si>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Hardware</t>
  </si>
  <si>
    <t>052814-02</t>
  </si>
  <si>
    <t>Shaeffler Layout 1</t>
  </si>
  <si>
    <t>A-Smoke 40</t>
  </si>
  <si>
    <t>Jacobs Duct</t>
  </si>
  <si>
    <t>Plenum</t>
  </si>
  <si>
    <t>Ed Sithes</t>
  </si>
  <si>
    <t>Fire Dampers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</si>
</sst>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E20" sqref="E20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63</v>
      </c>
      <c r="C3" s="1"/>
      <c r="D3" s="5" t="s">
        <v>42</v>
      </c>
      <c r="E3" t="s">
        <v>67</v>
      </c>
    </row>
    <row r="4" spans="1:7" x14ac:dyDescent="0.25">
      <c r="A4" s="1"/>
      <c r="B4" s="1"/>
      <c r="C4" s="1"/>
      <c r="D4" s="5" t="s">
        <v>41</v>
      </c>
      <c r="E4" s="45">
        <v>41787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64</v>
      </c>
      <c r="C9" s="47"/>
      <c r="D9" s="48">
        <v>0</v>
      </c>
      <c r="E9" s="49">
        <f>D9*C9</f>
        <v>0</v>
      </c>
      <c r="F9" s="57">
        <v>41787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65</v>
      </c>
      <c r="C17" s="55">
        <v>3128.55</v>
      </c>
      <c r="D17" s="48">
        <v>0.35</v>
      </c>
      <c r="E17" s="56">
        <f>(1.1*C17)/(1-D17)</f>
        <v>5294.4692307692312</v>
      </c>
      <c r="F17" s="57">
        <v>41787</v>
      </c>
      <c r="G17" s="28" t="s">
        <v>60</v>
      </c>
    </row>
    <row r="18" spans="1:7" x14ac:dyDescent="0.25">
      <c r="A18" s="1"/>
      <c r="B18" s="50" t="s">
        <v>66</v>
      </c>
      <c r="C18" s="81">
        <v>125</v>
      </c>
      <c r="D18" s="58">
        <v>1</v>
      </c>
      <c r="E18" s="59">
        <f>C18*2</f>
        <v>250</v>
      </c>
    </row>
    <row r="19" spans="1:7" ht="15.75" thickBot="1" x14ac:dyDescent="0.3">
      <c r="A19" s="1"/>
      <c r="B19" s="52" t="s">
        <v>68</v>
      </c>
      <c r="C19" s="60">
        <f>150*3</f>
        <v>450</v>
      </c>
      <c r="D19" s="61">
        <v>1</v>
      </c>
      <c r="E19" s="62">
        <f>C19</f>
        <v>450</v>
      </c>
    </row>
    <row r="20" spans="1:7" ht="15.75" thickBot="1" x14ac:dyDescent="0.3">
      <c r="A20" s="1"/>
      <c r="B20" s="27"/>
      <c r="C20" s="63"/>
      <c r="D20" s="69" t="s">
        <v>54</v>
      </c>
      <c r="E20" s="65">
        <f>SUM(E17:E19)</f>
        <v>5994.4692307692312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2" t="s">
        <v>61</v>
      </c>
      <c r="C22" s="55">
        <v>100</v>
      </c>
      <c r="D22" s="48">
        <v>1</v>
      </c>
      <c r="E22" s="56">
        <f>C22*(1+D22)</f>
        <v>200</v>
      </c>
      <c r="F22" s="57">
        <v>41787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200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4</v>
      </c>
      <c r="F28" s="57">
        <v>41787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7200</v>
      </c>
      <c r="C32" s="57">
        <v>41787</v>
      </c>
      <c r="D32" s="28" t="s">
        <v>60</v>
      </c>
    </row>
    <row r="33" spans="1:6" ht="15.75" thickBot="1" x14ac:dyDescent="0.3">
      <c r="A33" s="1" t="s">
        <v>52</v>
      </c>
      <c r="B33" s="65">
        <v>1800</v>
      </c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9" t="s">
        <v>54</v>
      </c>
      <c r="B35" s="67">
        <f>SUM(B32:B33)</f>
        <v>9000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7">
        <v>41787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7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15194.469230769231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2014-05-28T18:52:26Z</dcterms:modified>
</cp:coreProperties>
</file>