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2" l="1"/>
  <c r="C19" i="2"/>
  <c r="E15" i="2" l="1"/>
  <c r="B40" i="2" l="1"/>
  <c r="B32" i="2" l="1"/>
  <c r="B34" i="2" s="1"/>
  <c r="D42" i="2" s="1"/>
  <c r="E23" i="2"/>
  <c r="E22" i="2"/>
  <c r="E19" i="2"/>
  <c r="E18" i="2"/>
  <c r="E17" i="2"/>
  <c r="E9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<sst xmlns="http://schemas.openxmlformats.org/spreadsheetml/2006/main" count="93" uniqueCount="67">
  <si>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</si>
  <si>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</si>
  <si>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</si>
  <si>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</si>
  <si>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</si>
  <si>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</si>
  <si>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</si>
  <si>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</si>
  <si>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</si>
  <si>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</si>
  <si>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</si>
  <si>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</si>
  <si>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</si>
  <si>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</si>
  <si>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</si>
  <si>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</si>
  <si>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</si>
  <si>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</si>
  <si>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</si>
  <si>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</si>
  <si>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</si>
  <si>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</si>
  <si>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</si>
  <si>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</si>
  <si>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</si>
  <si>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</si>
  <si>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</si>
  <si>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</si>
  <si>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</si>
  <si>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</si>
  <si>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</si>
  <si>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</si>
  <si>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</si>
  <si>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</si>
  <si>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</si>
  <si>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</si>
  <si>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</si>
  <si>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</si>
  <si>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</si>
  <si>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</si>
  <si>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</si>
  <si>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</si>
  <si>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</si>
  <si>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</si>
  <si>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</si>
  <si>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</si>
  <si>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</si>
  <si>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</si>
  <si>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</si>
  <si>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</si>
  <si>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</si>
  <si>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</si>
  <si>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</si>
  <si>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</si>
  <si>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</si>
  <si>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</si>
  <si>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</si>
  <si>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</si>
  <si>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</si>
  <si>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Left Side Duct</t>
  </si>
  <si>
    <t>Right Side Duct</t>
  </si>
  <si>
    <t>Plenums</t>
  </si>
  <si>
    <t>gripples</t>
  </si>
  <si>
    <t>QP Manufacturing</t>
  </si>
  <si>
    <t>Mike Connors</t>
  </si>
  <si>
    <t>120213-01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</si>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</sst>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1" applyFont="1" applyBorder="1"/>
    <xf numFmtId="0" fontId="0" fillId="0" borderId="2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C41" sqref="C41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41603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54">
        <f>D9*C9</f>
        <v>0</v>
      </c>
      <c r="F9" s="49">
        <v>41610</v>
      </c>
      <c r="G9" s="28" t="s">
        <v>66</v>
      </c>
    </row>
    <row r="10" spans="1:7" x14ac:dyDescent="0.25">
      <c r="B10" s="50"/>
      <c r="C10" s="44"/>
      <c r="D10" s="44"/>
      <c r="E10" s="58"/>
    </row>
    <row r="11" spans="1:7" x14ac:dyDescent="0.25">
      <c r="B11" s="50"/>
      <c r="C11" s="44"/>
      <c r="D11" s="44"/>
      <c r="E11" s="58"/>
    </row>
    <row r="12" spans="1:7" x14ac:dyDescent="0.25">
      <c r="B12" s="50"/>
      <c r="C12" s="44"/>
      <c r="D12" s="44"/>
      <c r="E12" s="58"/>
    </row>
    <row r="13" spans="1:7" x14ac:dyDescent="0.25">
      <c r="B13" s="50"/>
      <c r="C13" s="44"/>
      <c r="D13" s="44"/>
      <c r="E13" s="58"/>
    </row>
    <row r="14" spans="1:7" ht="15.75" thickBot="1" x14ac:dyDescent="0.3">
      <c r="B14" s="51"/>
      <c r="C14" s="52"/>
      <c r="D14" s="52"/>
      <c r="E14" s="61"/>
    </row>
    <row r="15" spans="1:7" ht="15.75" thickBot="1" x14ac:dyDescent="0.3">
      <c r="B15" s="27"/>
      <c r="C15" s="27"/>
      <c r="D15" s="67" t="s">
        <v>54</v>
      </c>
      <c r="E15" s="79">
        <f>SUM(E9:E14)</f>
        <v>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8" ht="15.75" thickBot="1" x14ac:dyDescent="0.3">
      <c r="A17" s="6" t="s">
        <v>14</v>
      </c>
      <c r="B17" s="46" t="s">
        <v>59</v>
      </c>
      <c r="C17" s="53">
        <v>11346.19</v>
      </c>
      <c r="D17" s="48">
        <v>0.35</v>
      </c>
      <c r="E17" s="54">
        <f>(1.1*C17)/(1-D17)</f>
        <v>19201.244615384618</v>
      </c>
      <c r="F17" s="49">
        <v>41610</v>
      </c>
      <c r="G17" s="28" t="s">
        <v>66</v>
      </c>
      <c r="H17" s="27"/>
    </row>
    <row r="18" spans="1:8" x14ac:dyDescent="0.25">
      <c r="A18" s="1"/>
      <c r="B18" s="50" t="s">
        <v>60</v>
      </c>
      <c r="C18" s="56">
        <v>11506.21</v>
      </c>
      <c r="D18" s="57">
        <v>0.35</v>
      </c>
      <c r="E18" s="58">
        <f t="shared" ref="E18" si="0">(1.1*C18)/(1-D18)</f>
        <v>19472.047692307693</v>
      </c>
    </row>
    <row r="19" spans="1:8" ht="15.75" thickBot="1" x14ac:dyDescent="0.3">
      <c r="A19" s="1"/>
      <c r="B19" s="51" t="s">
        <v>61</v>
      </c>
      <c r="C19" s="59">
        <f>165*2</f>
        <v>330</v>
      </c>
      <c r="D19" s="60">
        <v>0</v>
      </c>
      <c r="E19" s="61">
        <f>C19</f>
        <v>330</v>
      </c>
    </row>
    <row r="20" spans="1:8" ht="15.75" thickBot="1" x14ac:dyDescent="0.3">
      <c r="A20" s="1"/>
      <c r="B20" s="27"/>
      <c r="C20" s="62"/>
      <c r="D20" s="67" t="s">
        <v>54</v>
      </c>
      <c r="E20" s="64">
        <f>SUM(E17:E19)</f>
        <v>39003.292307692311</v>
      </c>
      <c r="F20" s="68"/>
    </row>
    <row r="21" spans="1:8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8" ht="15.75" thickBot="1" x14ac:dyDescent="0.3">
      <c r="A22" s="6" t="s">
        <v>27</v>
      </c>
      <c r="B22" s="80" t="s">
        <v>62</v>
      </c>
      <c r="C22" s="53">
        <v>600</v>
      </c>
      <c r="D22" s="48">
        <v>1</v>
      </c>
      <c r="E22" s="54">
        <f>C22*(1+D22)</f>
        <v>1200</v>
      </c>
      <c r="F22" s="49">
        <v>41610</v>
      </c>
      <c r="G22" s="28" t="s">
        <v>66</v>
      </c>
    </row>
    <row r="23" spans="1:8" ht="15.75" thickBot="1" x14ac:dyDescent="0.3">
      <c r="B23" s="63"/>
      <c r="C23" s="59"/>
      <c r="D23" s="60">
        <v>1</v>
      </c>
      <c r="E23" s="61">
        <f>C23*(1+D23)</f>
        <v>0</v>
      </c>
    </row>
    <row r="24" spans="1:8" ht="15.75" thickBot="1" x14ac:dyDescent="0.3">
      <c r="D24" s="67" t="s">
        <v>54</v>
      </c>
      <c r="E24" s="79"/>
      <c r="F24" s="68"/>
    </row>
    <row r="26" spans="1:8" x14ac:dyDescent="0.25">
      <c r="A26" s="1"/>
    </row>
    <row r="27" spans="1:8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8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/>
      <c r="F28" s="49">
        <v>41610</v>
      </c>
      <c r="G28" s="28" t="s">
        <v>66</v>
      </c>
    </row>
    <row r="29" spans="1:8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8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8" ht="15.75" thickBot="1" x14ac:dyDescent="0.3">
      <c r="A31" s="1"/>
      <c r="C31" s="6" t="s">
        <v>28</v>
      </c>
      <c r="D31" s="6" t="s">
        <v>16</v>
      </c>
      <c r="G31" s="27"/>
    </row>
    <row r="32" spans="1:8" ht="15.75" thickBot="1" x14ac:dyDescent="0.3">
      <c r="A32" s="6" t="s">
        <v>58</v>
      </c>
      <c r="B32" s="64">
        <f>SUM(C28:D28)*1800</f>
        <v>10800</v>
      </c>
      <c r="C32" s="49">
        <v>41610</v>
      </c>
      <c r="D32" s="28" t="s">
        <v>66</v>
      </c>
    </row>
    <row r="33" spans="1:6" ht="15.75" thickBot="1" x14ac:dyDescent="0.3">
      <c r="A33" s="1" t="s">
        <v>52</v>
      </c>
      <c r="B33" s="64"/>
    </row>
    <row r="34" spans="1:6" ht="15.75" thickBot="1" x14ac:dyDescent="0.3">
      <c r="A34" s="67" t="s">
        <v>54</v>
      </c>
      <c r="B34" s="64">
        <f>SUM(B32:B33)</f>
        <v>10800</v>
      </c>
      <c r="C34" s="68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4">
        <v>0</v>
      </c>
      <c r="C36" s="55"/>
      <c r="D36" s="28"/>
    </row>
    <row r="37" spans="1:6" ht="15.75" thickBot="1" x14ac:dyDescent="0.3">
      <c r="B37" s="64"/>
    </row>
    <row r="38" spans="1:6" ht="15.75" thickBot="1" x14ac:dyDescent="0.3">
      <c r="B38" s="64"/>
    </row>
    <row r="39" spans="1:6" ht="15.75" thickBot="1" x14ac:dyDescent="0.3">
      <c r="B39" s="64"/>
    </row>
    <row r="40" spans="1:6" ht="15.75" thickBot="1" x14ac:dyDescent="0.3">
      <c r="A40" s="67" t="s">
        <v>54</v>
      </c>
      <c r="B40" s="64">
        <f>SUM(B36:B39)</f>
        <v>0</v>
      </c>
      <c r="C40" s="68"/>
    </row>
    <row r="41" spans="1:6" ht="15.75" thickBot="1" x14ac:dyDescent="0.3">
      <c r="B41" s="62"/>
      <c r="E41" t="s">
        <v>55</v>
      </c>
      <c r="F41" t="s">
        <v>56</v>
      </c>
    </row>
    <row r="42" spans="1:6" ht="15.75" thickBot="1" x14ac:dyDescent="0.3">
      <c r="A42" s="6" t="s">
        <v>15</v>
      </c>
      <c r="B42" s="65"/>
      <c r="D42" s="66">
        <f>B40+B34+E24+E20+E15</f>
        <v>49803.292307692311</v>
      </c>
      <c r="E42" s="68"/>
      <c r="F42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2013-12-02T19:15:33Z</dcterms:modified>
</cp:coreProperties>
</file>