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0" yWindow="270" windowWidth="20730" windowHeight="793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 l="1"/>
  <c r="E9" i="2" l="1"/>
  <c r="B40" i="2" l="1"/>
  <c r="B32" i="2" l="1"/>
  <c r="B34" i="2" s="1"/>
  <c r="E23" i="2"/>
  <c r="E22" i="2"/>
  <c r="E24" i="2" s="1"/>
  <c r="E17" i="2"/>
  <c r="E15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<sst xmlns="http://schemas.openxmlformats.org/spreadsheetml/2006/main" count="94" uniqueCount="67">
  <si>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</si>
  <si>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</si>
  <si>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</si>
  <si>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</si>
  <si>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</si>
  <si>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</si>
  <si>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</si>
  <si>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</si>
  <si>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</si>
  <si>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</si>
  <si>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</si>
  <si>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</si>
  <si>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</si>
  <si>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</si>
  <si>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</si>
  <si>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</si>
  <si>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</si>
  <si>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</si>
  <si>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</si>
  <si>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</si>
  <si>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</si>
  <si>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</si>
  <si>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</si>
  <si>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</si>
  <si>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</si>
  <si>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</si>
  <si>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</si>
  <si>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</si>
  <si>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</si>
  <si>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</si>
  <si>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</si>
  <si>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</si>
  <si>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</si>
  <si>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</si>
  <si>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</si>
  <si>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</si>
  <si>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</si>
  <si>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</si>
  <si>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</si>
  <si>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</si>
  <si>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</si>
  <si>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</si>
  <si>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</si>
  <si>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</si>
  <si>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</si>
  <si>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</si>
  <si>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</si>
  <si>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</si>
  <si>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</si>
  <si>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</si>
  <si>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</si>
  <si>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</si>
  <si>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</si>
  <si>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</si>
  <si>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</si>
  <si>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</si>
  <si>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</si>
  <si>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</si>
  <si>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</si>
  <si>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</si>
  <si>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Gripples</t>
  </si>
  <si>
    <t>Ed Sithes</t>
  </si>
  <si>
    <t>QP MFG</t>
  </si>
  <si>
    <t>021314-02</t>
  </si>
  <si>
    <t>Fire Damper</t>
  </si>
  <si>
    <t>Duct</t>
  </si>
  <si>
    <t>plenum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</si>
</sst>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44" fontId="0" fillId="0" borderId="36" xfId="0" applyNumberFormat="1" applyBorder="1"/>
    <xf numFmtId="44" fontId="0" fillId="0" borderId="4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3"/>
      <c r="C5" s="72"/>
      <c r="D5" s="7"/>
      <c r="E5" s="72"/>
      <c r="J5" s="11"/>
      <c r="K5" s="12"/>
      <c r="L5" s="12"/>
      <c r="M5" s="13"/>
      <c r="O5" s="68"/>
      <c r="P5" s="69"/>
    </row>
    <row r="6" spans="1:16" x14ac:dyDescent="0.25">
      <c r="C6" s="74"/>
      <c r="D6" s="75"/>
      <c r="E6" s="72"/>
      <c r="J6" s="11"/>
      <c r="K6" s="12"/>
      <c r="L6" s="12"/>
      <c r="M6" s="13"/>
      <c r="O6" s="70"/>
      <c r="P6" s="71"/>
    </row>
    <row r="7" spans="1:16" x14ac:dyDescent="0.25">
      <c r="C7" s="72"/>
      <c r="D7" s="7"/>
      <c r="E7" s="72"/>
      <c r="J7" s="11"/>
      <c r="K7" s="12"/>
      <c r="L7" s="12"/>
      <c r="M7" s="13"/>
      <c r="O7" s="70"/>
      <c r="P7" s="71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2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2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E20" sqref="E20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62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4">
        <v>41677</v>
      </c>
    </row>
    <row r="5" spans="1:7" ht="16.5" thickBot="1" x14ac:dyDescent="0.3">
      <c r="A5" s="1"/>
      <c r="B5" s="1"/>
      <c r="C5" s="1"/>
      <c r="D5" s="5" t="s">
        <v>25</v>
      </c>
      <c r="E5" t="s">
        <v>63</v>
      </c>
      <c r="F5" s="66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7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>
        <v>41683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4" t="s">
        <v>54</v>
      </c>
      <c r="E15" s="76">
        <f>SUM(E9:E14)</f>
        <v>0</v>
      </c>
      <c r="F15" s="65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65</v>
      </c>
      <c r="C17" s="50">
        <v>1346.96</v>
      </c>
      <c r="D17" s="46">
        <v>0.35</v>
      </c>
      <c r="E17" s="51">
        <f>(1.1*C17)/(1-D17)</f>
        <v>2279.4707692307693</v>
      </c>
      <c r="F17" s="47">
        <v>41683</v>
      </c>
      <c r="G17" s="28" t="s">
        <v>59</v>
      </c>
    </row>
    <row r="18" spans="1:7" x14ac:dyDescent="0.25">
      <c r="A18" s="1"/>
      <c r="B18" s="48" t="s">
        <v>64</v>
      </c>
      <c r="C18" s="52">
        <v>150</v>
      </c>
      <c r="D18" s="53">
        <v>0</v>
      </c>
      <c r="E18" s="54">
        <f>C18</f>
        <v>150</v>
      </c>
    </row>
    <row r="19" spans="1:7" ht="15.75" thickBot="1" x14ac:dyDescent="0.3">
      <c r="A19" s="1"/>
      <c r="B19" s="49" t="s">
        <v>66</v>
      </c>
      <c r="C19" s="55">
        <v>90</v>
      </c>
      <c r="D19" s="56">
        <v>1</v>
      </c>
      <c r="E19" s="57">
        <f>C19*(D19+1)</f>
        <v>180</v>
      </c>
    </row>
    <row r="20" spans="1:7" ht="15.75" thickBot="1" x14ac:dyDescent="0.3">
      <c r="A20" s="1"/>
      <c r="B20" s="27"/>
      <c r="C20" s="58"/>
      <c r="D20" s="64" t="s">
        <v>54</v>
      </c>
      <c r="E20" s="78">
        <f>SUM(E17:E19)</f>
        <v>2609.4707692307693</v>
      </c>
      <c r="F20" s="65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59" t="s">
        <v>60</v>
      </c>
      <c r="C22" s="50">
        <v>100</v>
      </c>
      <c r="D22" s="46">
        <v>1</v>
      </c>
      <c r="E22" s="51">
        <f>C22*(1+D22)</f>
        <v>200</v>
      </c>
      <c r="F22" s="47">
        <v>41683</v>
      </c>
      <c r="G22" s="28" t="s">
        <v>59</v>
      </c>
    </row>
    <row r="23" spans="1:7" ht="15.75" thickBot="1" x14ac:dyDescent="0.3">
      <c r="B23" s="60"/>
      <c r="C23" s="55"/>
      <c r="D23" s="56">
        <v>1</v>
      </c>
      <c r="E23" s="57">
        <f>C23*(1+D23)</f>
        <v>0</v>
      </c>
    </row>
    <row r="24" spans="1:7" ht="15.75" thickBot="1" x14ac:dyDescent="0.3">
      <c r="D24" s="64" t="s">
        <v>54</v>
      </c>
      <c r="E24" s="77">
        <f>SUM(E22:E23)</f>
        <v>200</v>
      </c>
      <c r="F24" s="65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1</v>
      </c>
      <c r="E28" s="28">
        <v>2</v>
      </c>
      <c r="F28" s="47">
        <v>41683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1">
        <f>SUM(C28:D28)*1800</f>
        <v>5400</v>
      </c>
      <c r="C32" s="47">
        <v>41683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4" t="s">
        <v>54</v>
      </c>
      <c r="B34" s="63">
        <f>SUM(B32:B33)</f>
        <v>5400</v>
      </c>
      <c r="C34" s="65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1">
        <v>0</v>
      </c>
      <c r="C36" s="47">
        <v>41683</v>
      </c>
      <c r="D36" s="28" t="s">
        <v>59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4" t="s">
        <v>54</v>
      </c>
      <c r="B40" s="63">
        <f>SUM(B36:B39)</f>
        <v>0</v>
      </c>
      <c r="C40" s="65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2"/>
      <c r="D42" s="63">
        <f>B40+B34+E24+E20+E15</f>
        <v>8209.4707692307693</v>
      </c>
      <c r="E42" s="65"/>
      <c r="F42" s="65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2014-02-13T15:12:47Z</dcterms:modified>
</cp:coreProperties>
</file>