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ing\Engineering Office Documents\"/>
    </mc:Choice>
  </mc:AlternateContent>
  <bookViews>
    <workbookView xWindow="240" yWindow="195" windowWidth="20115" windowHeight="7875" activeTab="4"/>
  </bookViews>
  <sheets>
    <sheet name="Sheet1" sheetId="1" r:id="rId1"/>
    <sheet name="Sheet2" sheetId="2" r:id="rId2"/>
    <sheet name="Sheet3" sheetId="3" r:id="rId3"/>
    <sheet name="Thermal" sheetId="4" r:id="rId4"/>
    <sheet name="Electrical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F3" i="5" l="1"/>
  <c r="G3" i="5"/>
  <c r="H3" i="5"/>
  <c r="I3" i="5"/>
  <c r="J3" i="5"/>
  <c r="E4" i="5"/>
  <c r="F4" i="5"/>
  <c r="G4" i="5"/>
  <c r="H4" i="5"/>
  <c r="I4" i="5"/>
  <c r="J4" i="5"/>
  <c r="F6" i="5"/>
  <c r="G6" i="5"/>
  <c r="H6" i="5"/>
  <c r="I6" i="5"/>
  <c r="J6" i="5"/>
  <c r="F7" i="5"/>
  <c r="G7" i="5"/>
  <c r="H7" i="5"/>
  <c r="I7" i="5"/>
  <c r="J7" i="5"/>
  <c r="F8" i="5"/>
  <c r="G8" i="5"/>
  <c r="H8" i="5"/>
  <c r="I8" i="5"/>
  <c r="J8" i="5"/>
  <c r="F9" i="5"/>
  <c r="G9" i="5"/>
  <c r="H9" i="5"/>
  <c r="I9" i="5"/>
  <c r="J9" i="5"/>
  <c r="F10" i="5"/>
  <c r="G10" i="5"/>
  <c r="H10" i="5"/>
  <c r="I10" i="5"/>
  <c r="J10" i="5"/>
  <c r="F11" i="5"/>
  <c r="G11" i="5"/>
  <c r="H11" i="5"/>
  <c r="I11" i="5"/>
  <c r="J11" i="5"/>
  <c r="F12" i="5"/>
  <c r="G12" i="5"/>
  <c r="H12" i="5"/>
  <c r="I12" i="5"/>
  <c r="J12" i="5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F11" i="4"/>
  <c r="G11" i="4"/>
  <c r="H11" i="4"/>
  <c r="I11" i="4"/>
  <c r="J11" i="4"/>
  <c r="K11" i="4"/>
  <c r="F12" i="4"/>
  <c r="G12" i="4"/>
  <c r="H12" i="4"/>
  <c r="I12" i="4"/>
  <c r="J12" i="4"/>
  <c r="K12" i="4"/>
  <c r="F13" i="4"/>
  <c r="G13" i="4"/>
  <c r="H13" i="4"/>
  <c r="I13" i="4"/>
  <c r="J13" i="4"/>
  <c r="K13" i="4"/>
  <c r="F14" i="4"/>
  <c r="G14" i="4"/>
  <c r="H14" i="4"/>
  <c r="I14" i="4"/>
  <c r="J14" i="4"/>
  <c r="K14" i="4"/>
  <c r="F15" i="4"/>
  <c r="G15" i="4"/>
  <c r="H15" i="4"/>
  <c r="I15" i="4"/>
  <c r="J15" i="4"/>
  <c r="K15" i="4"/>
  <c r="G16" i="4"/>
  <c r="H16" i="4"/>
  <c r="I16" i="4"/>
  <c r="J16" i="4"/>
  <c r="K16" i="4"/>
  <c r="F17" i="4"/>
  <c r="G17" i="4"/>
  <c r="H17" i="4"/>
  <c r="I17" i="4"/>
  <c r="J17" i="4"/>
  <c r="K17" i="4"/>
  <c r="F11" i="3"/>
  <c r="F12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F6" i="3"/>
  <c r="G6" i="3"/>
  <c r="H6" i="3"/>
  <c r="J6" i="3"/>
  <c r="K6" i="3"/>
  <c r="F7" i="3"/>
  <c r="G7" i="3"/>
  <c r="H7" i="3"/>
  <c r="J7" i="3"/>
  <c r="K7" i="3"/>
  <c r="F8" i="3"/>
  <c r="G8" i="3"/>
  <c r="H8" i="3"/>
  <c r="J8" i="3"/>
  <c r="K8" i="3"/>
  <c r="F9" i="3"/>
  <c r="G9" i="3"/>
  <c r="H9" i="3"/>
  <c r="J9" i="3"/>
  <c r="K9" i="3"/>
  <c r="F10" i="3"/>
  <c r="G10" i="3"/>
  <c r="H10" i="3"/>
  <c r="J10" i="3"/>
  <c r="K10" i="3"/>
  <c r="G11" i="3"/>
  <c r="H11" i="3"/>
  <c r="J11" i="3"/>
  <c r="K11" i="3"/>
  <c r="G12" i="3"/>
  <c r="H12" i="3"/>
  <c r="J12" i="3"/>
  <c r="K12" i="3"/>
  <c r="F13" i="3"/>
  <c r="G13" i="3"/>
  <c r="H13" i="3"/>
  <c r="J13" i="3"/>
  <c r="K13" i="3"/>
  <c r="F14" i="3"/>
  <c r="G14" i="3"/>
  <c r="H14" i="3"/>
  <c r="J14" i="3"/>
  <c r="K14" i="3"/>
  <c r="F15" i="3"/>
  <c r="G15" i="3"/>
  <c r="H15" i="3"/>
  <c r="J15" i="3"/>
  <c r="K15" i="3"/>
  <c r="G16" i="3"/>
  <c r="H16" i="3"/>
  <c r="J16" i="3"/>
  <c r="K16" i="3"/>
  <c r="F17" i="3"/>
  <c r="G17" i="3"/>
  <c r="H17" i="3"/>
  <c r="J17" i="3"/>
  <c r="K17" i="3"/>
  <c r="G5" i="3"/>
  <c r="H5" i="3"/>
  <c r="J5" i="3"/>
  <c r="K5" i="3"/>
</calcChain>
</file>

<file path=xl/sharedStrings.xml><?xml version="1.0" encoding="utf-8"?>
<sst xmlns="http://schemas.openxmlformats.org/spreadsheetml/2006/main" count="482" uniqueCount="147">
  <si>
    <t>Old</t>
  </si>
  <si>
    <t>New</t>
  </si>
  <si>
    <t>ODF 800</t>
  </si>
  <si>
    <t>ODF 1000</t>
  </si>
  <si>
    <t>ODF 2000</t>
  </si>
  <si>
    <t>ODF</t>
  </si>
  <si>
    <t>ODF 4000T</t>
  </si>
  <si>
    <t>ODF 4000TF</t>
  </si>
  <si>
    <t>ODF 6000</t>
  </si>
  <si>
    <t>ODF 8000</t>
  </si>
  <si>
    <t>ODF 8000TF</t>
  </si>
  <si>
    <r>
      <t>A mist</t>
    </r>
    <r>
      <rPr>
        <vertAlign val="superscript"/>
        <sz val="11"/>
        <color theme="1"/>
        <rFont val="Calibri"/>
        <family val="2"/>
        <scheme val="minor"/>
      </rPr>
      <t>80TF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</si>
  <si>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80T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</si>
  <si>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60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</si>
  <si>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40TF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</si>
  <si>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40T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</si>
  <si>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20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</si>
  <si>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10</t>
    </r>
  </si>
  <si>
    <t>ODR 2000</t>
  </si>
  <si>
    <t>ODR 3000</t>
  </si>
  <si>
    <t>ODR 6000T</t>
  </si>
  <si>
    <t>ODR 9000</t>
  </si>
  <si>
    <t>ODR 12000T</t>
  </si>
  <si>
    <t>ODR</t>
  </si>
  <si>
    <r>
      <t>A smoke</t>
    </r>
    <r>
      <rPr>
        <vertAlign val="superscript"/>
        <sz val="11"/>
        <color theme="1"/>
        <rFont val="Calibri"/>
        <family val="2"/>
        <scheme val="minor"/>
      </rPr>
      <t>20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</si>
  <si>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160T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</si>
  <si>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120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</si>
  <si>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80T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</si>
  <si>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40</t>
    </r>
  </si>
  <si>
    <t>CFM</t>
  </si>
  <si>
    <t>Inlet Duct</t>
  </si>
  <si>
    <t>Height (H)</t>
  </si>
  <si>
    <t>Width (W)</t>
  </si>
  <si>
    <t>Depth (D)</t>
  </si>
  <si>
    <t>355 cfm</t>
  </si>
  <si>
    <t>4.9 in</t>
  </si>
  <si>
    <t>39.4 in</t>
  </si>
  <si>
    <t>24.4 in</t>
  </si>
  <si>
    <t>11.8 in</t>
  </si>
  <si>
    <r>
      <t>A mist</t>
    </r>
    <r>
      <rPr>
        <vertAlign val="superscript"/>
        <sz val="11"/>
        <color theme="1"/>
        <rFont val="Calibri"/>
        <family val="2"/>
        <scheme val="minor"/>
      </rPr>
      <t>6C</t>
    </r>
  </si>
  <si>
    <t>Hyperlink</t>
  </si>
  <si>
    <t>http://www.absolent.se/compact-oil-mist-filters/A-mist6C.aspx</t>
  </si>
  <si>
    <t>590 cfm</t>
  </si>
  <si>
    <t>6.3 in</t>
  </si>
  <si>
    <t>61.2 in</t>
  </si>
  <si>
    <t>http://www.absolent.se/oil-mist-filters/A-mist10.aspx</t>
  </si>
  <si>
    <t>1180 cfm</t>
  </si>
  <si>
    <t>7.8 in</t>
  </si>
  <si>
    <t>81.1 in</t>
  </si>
  <si>
    <t>http://www.absolent.se/oil-mist-filters/A-mist20.aspx</t>
  </si>
  <si>
    <t>2350 cfm</t>
  </si>
  <si>
    <t>12.4 in</t>
  </si>
  <si>
    <t>71.6 in</t>
  </si>
  <si>
    <t>28.5 in</t>
  </si>
  <si>
    <t>49.7 in</t>
  </si>
  <si>
    <t>http://www.absolent.se/oil-mist-filters/A-mist40T.aspx</t>
  </si>
  <si>
    <t>92.9 in</t>
  </si>
  <si>
    <t>49.9 in</t>
  </si>
  <si>
    <t>http://www.absolent.se/oil-mist-filters/A-mist40TF.aspx</t>
  </si>
  <si>
    <t>3530 cfm</t>
  </si>
  <si>
    <t>15.7 in</t>
  </si>
  <si>
    <t>89.6 in</t>
  </si>
  <si>
    <t>83.5 in</t>
  </si>
  <si>
    <t>http://www.absolent.se/oil-mist-filters/A-mist60.aspx</t>
  </si>
  <si>
    <t>4700 cfm</t>
  </si>
  <si>
    <t>81.4 in</t>
  </si>
  <si>
    <t>55.7 in</t>
  </si>
  <si>
    <t>49.8 in</t>
  </si>
  <si>
    <t>http://www.absolent.se/oil-mist-filters/A-mist80T.aspx</t>
  </si>
  <si>
    <t>106.7 in</t>
  </si>
  <si>
    <t>93.3 in</t>
  </si>
  <si>
    <t>29.1 in</t>
  </si>
  <si>
    <t>30.7 in</t>
  </si>
  <si>
    <t>139.0 in</t>
  </si>
  <si>
    <t>43.8 in</t>
  </si>
  <si>
    <t>46.0 in</t>
  </si>
  <si>
    <t>115.7 in</t>
  </si>
  <si>
    <t>45.4 in</t>
  </si>
  <si>
    <t>83.3 in</t>
  </si>
  <si>
    <t>http://www.absolent.se/oil-smoke-filters/A-smoke80T.aspx</t>
  </si>
  <si>
    <t>http://www.absolent.se/oil-smoke-filters/A-smoke20.aspx</t>
  </si>
  <si>
    <t>http://www.absolent.se/oil-smoke-filters/A-smoke40.aspx</t>
  </si>
  <si>
    <t>http://www.absolent.se/oil-mist-filters/A-mist80TF.aspx</t>
  </si>
  <si>
    <t>7050 cfm</t>
  </si>
  <si>
    <t>145.2 in</t>
  </si>
  <si>
    <t>131.2 in</t>
  </si>
  <si>
    <t>45.3 in</t>
  </si>
  <si>
    <t>19.7 in</t>
  </si>
  <si>
    <t>http://www.absolent.se/oil-smoke-filters/A-smoke120.aspx</t>
  </si>
  <si>
    <t>http://www.absolent.se/oil-smoke-filters/A-smoke160T.aspx</t>
  </si>
  <si>
    <t>9400 cfm</t>
  </si>
  <si>
    <t>131.8 in</t>
  </si>
  <si>
    <t>89.2 in</t>
  </si>
  <si>
    <t>85.5 in</t>
  </si>
  <si>
    <t>25.0 in</t>
  </si>
  <si>
    <t>ODF/ODR Spec Sheet</t>
  </si>
  <si>
    <r>
      <t>A mist</t>
    </r>
    <r>
      <rPr>
        <vertAlign val="superscript"/>
        <sz val="11"/>
        <color theme="1"/>
        <rFont val="Calibri"/>
        <family val="2"/>
        <scheme val="minor"/>
      </rPr>
      <t>10C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</si>
  <si>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 xml:space="preserve">10C </t>
    </r>
    <r>
      <rPr>
        <sz val="11"/>
        <color theme="1"/>
        <rFont val="Calibri"/>
        <family val="2"/>
        <scheme val="minor"/>
      </rPr>
      <t>HEPA</t>
    </r>
  </si>
  <si>
    <t>31.8 in</t>
  </si>
  <si>
    <t>42.4 in</t>
  </si>
  <si>
    <t>27.0 in</t>
  </si>
  <si>
    <t>46.9 in</t>
  </si>
  <si>
    <t>26.9 in</t>
  </si>
  <si>
    <t>Plenum Height</t>
  </si>
  <si>
    <t>Plenum Width</t>
  </si>
  <si>
    <t>Plenum Box</t>
  </si>
  <si>
    <t>Outlet</t>
  </si>
  <si>
    <t>N/A</t>
  </si>
  <si>
    <t>60 g</t>
  </si>
  <si>
    <t>250 g</t>
  </si>
  <si>
    <t>30 g</t>
  </si>
  <si>
    <t>500 g</t>
  </si>
  <si>
    <t>1000 g</t>
  </si>
  <si>
    <t>Stat-X per Absolent Models</t>
  </si>
  <si>
    <t>$500 Install per unit</t>
  </si>
  <si>
    <t>STX-FSK-InstallT</t>
  </si>
  <si>
    <t>1000g Stat-X Thermal activated generator, thermal actuation device and mounting bracket</t>
  </si>
  <si>
    <t>STX-FSK-1000T</t>
  </si>
  <si>
    <t>500g Stat-X Thermal activated generator, thermal actuation device and mounting bracket</t>
  </si>
  <si>
    <t>STX-FSK-500T</t>
  </si>
  <si>
    <t>250g Stat-X Thermal activated generator, thermal actuation device and mounting bracket</t>
  </si>
  <si>
    <t>STX-FSK-250T</t>
  </si>
  <si>
    <t>60g Stat-X Thermal activated generator, thermal actuation device and mounting bracket</t>
  </si>
  <si>
    <t>STX-FSK-60T</t>
  </si>
  <si>
    <t>30g Stat-X Thermal activated generator, thermal actuation device and mounting bracket</t>
  </si>
  <si>
    <t>STX-FSK-30T</t>
  </si>
  <si>
    <t>LIST PRICE</t>
  </si>
  <si>
    <t>Avani Price</t>
  </si>
  <si>
    <t>Included pieces</t>
  </si>
  <si>
    <t>STAT-X Kit Part Number</t>
  </si>
  <si>
    <t>35% Margin</t>
  </si>
  <si>
    <t>THERMAL Stat-X per Absolent Models</t>
  </si>
  <si>
    <t>$750 Install per unit</t>
  </si>
  <si>
    <t>STX-FSK-InstallE</t>
  </si>
  <si>
    <t>1000g Stat-X Electrical activated generator, Solo panel, 110VAC; battery; linear heat detection cable;  cable adaptor; terminal box and mounting bracket</t>
  </si>
  <si>
    <t>STX-FSK-1000E</t>
  </si>
  <si>
    <t>500g Stat-X Electrical activated generator, Solo panel, 110VAC; battery; linear heat detection cable;  cable adaptor; terminal box and mounting bracket</t>
  </si>
  <si>
    <t>STX-FSK-500E</t>
  </si>
  <si>
    <t>250g Stat-X Electrical activated generator, Solo panel, 110VAC; battery; linear heat detection cable;  cable adaptor; terminal box and mounting bracket</t>
  </si>
  <si>
    <t>STX-FSK-250E</t>
  </si>
  <si>
    <t>60g Stat-X Electrical activated generator, Solo panel, 110VAC; battery; linear heat detection cable;  cable adaptor; terminal box and mounting bracket</t>
  </si>
  <si>
    <t>STX-FSK-60E</t>
  </si>
  <si>
    <t xml:space="preserve"> </t>
  </si>
  <si>
    <t>30g Stat-X Electrical activated generator, Solo panel, 110VAC; battery; linear heat detection cable;  cable adaptor; terminal box and mounting bracket</t>
  </si>
  <si>
    <t>STX-FSK-30E</t>
  </si>
  <si>
    <t>Our PRICE</t>
  </si>
  <si>
    <t>ELECTRICAL Stat-X per Absolent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</si>
</sst>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4" xfId="1" applyBorder="1"/>
    <xf numFmtId="0" fontId="4" fillId="0" borderId="6" xfId="1" applyBorder="1"/>
    <xf numFmtId="0" fontId="0" fillId="0" borderId="8" xfId="0" applyBorder="1"/>
    <xf numFmtId="0" fontId="4" fillId="0" borderId="9" xfId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/>
    <xf numFmtId="0" fontId="0" fillId="0" borderId="10" xfId="0" applyBorder="1"/>
    <xf numFmtId="0" fontId="0" fillId="0" borderId="1" xfId="0" applyFill="1" applyBorder="1"/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6" xfId="0" applyBorder="1"/>
    <xf numFmtId="0" fontId="0" fillId="0" borderId="8" xfId="0" applyFill="1" applyBorder="1"/>
    <xf numFmtId="0" fontId="0" fillId="0" borderId="9" xfId="0" applyBorder="1"/>
    <xf numFmtId="2" fontId="0" fillId="0" borderId="1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8" xfId="0" applyNumberFormat="1" applyFill="1" applyBorder="1"/>
    <xf numFmtId="2" fontId="0" fillId="2" borderId="1" xfId="0" applyNumberFormat="1" applyFill="1" applyBorder="1"/>
    <xf numFmtId="2" fontId="0" fillId="2" borderId="6" xfId="0" applyNumberFormat="1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6" fontId="0" fillId="3" borderId="8" xfId="0" applyNumberFormat="1" applyFill="1" applyBorder="1" applyAlignment="1">
      <alignment horizontal="right"/>
    </xf>
    <xf numFmtId="8" fontId="0" fillId="4" borderId="18" xfId="0" applyNumberFormat="1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6" borderId="18" xfId="0" applyFill="1" applyBorder="1"/>
    <xf numFmtId="2" fontId="0" fillId="0" borderId="19" xfId="0" applyNumberFormat="1" applyFill="1" applyBorder="1"/>
    <xf numFmtId="0" fontId="0" fillId="7" borderId="8" xfId="0" applyFill="1" applyBorder="1"/>
    <xf numFmtId="0" fontId="0" fillId="8" borderId="8" xfId="0" applyFill="1" applyBorder="1"/>
    <xf numFmtId="6" fontId="0" fillId="3" borderId="1" xfId="0" applyNumberFormat="1" applyFill="1" applyBorder="1" applyAlignment="1">
      <alignment horizontal="right"/>
    </xf>
    <xf numFmtId="8" fontId="0" fillId="4" borderId="20" xfId="0" applyNumberFormat="1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6" borderId="20" xfId="0" applyFill="1" applyBorder="1"/>
    <xf numFmtId="0" fontId="0" fillId="0" borderId="21" xfId="0" applyFill="1" applyBorder="1"/>
    <xf numFmtId="0" fontId="0" fillId="7" borderId="1" xfId="0" applyFill="1" applyBorder="1"/>
    <xf numFmtId="0" fontId="0" fillId="8" borderId="1" xfId="0" applyFill="1" applyBorder="1"/>
    <xf numFmtId="2" fontId="0" fillId="0" borderId="21" xfId="0" applyNumberFormat="1" applyFill="1" applyBorder="1"/>
    <xf numFmtId="8" fontId="0" fillId="4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1" fillId="3" borderId="22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6" fontId="0" fillId="3" borderId="8" xfId="0" applyNumberFormat="1" applyFill="1" applyBorder="1"/>
    <xf numFmtId="8" fontId="0" fillId="4" borderId="1" xfId="0" applyNumberFormat="1" applyFill="1" applyBorder="1"/>
    <xf numFmtId="0" fontId="0" fillId="9" borderId="8" xfId="0" applyFill="1" applyBorder="1"/>
    <xf numFmtId="6" fontId="0" fillId="3" borderId="1" xfId="0" applyNumberFormat="1" applyFill="1" applyBorder="1"/>
    <xf numFmtId="0" fontId="0" fillId="9" borderId="1" xfId="0" applyFill="1" applyBorder="1"/>
    <xf numFmtId="6" fontId="0" fillId="9" borderId="1" xfId="0" applyNumberFormat="1" applyFill="1" applyBorder="1"/>
    <xf numFmtId="0" fontId="0" fillId="5" borderId="1" xfId="0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/AppData/Local/Microsoft/Windows/Temporary%20Internet%20Files/Content.Outlook/DDA9TKCI/ODR-ODF%20Spec%20Shee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">
          <cell r="F5">
            <v>8.1999999999999993</v>
          </cell>
          <cell r="G5">
            <v>24.4</v>
          </cell>
          <cell r="H5">
            <v>13.8</v>
          </cell>
          <cell r="I5">
            <v>5</v>
          </cell>
          <cell r="J5">
            <v>8</v>
          </cell>
          <cell r="K5">
            <v>12</v>
          </cell>
        </row>
        <row r="6">
          <cell r="F6">
            <v>43.7</v>
          </cell>
          <cell r="G6">
            <v>24.4</v>
          </cell>
          <cell r="H6">
            <v>24.4</v>
          </cell>
          <cell r="I6">
            <v>6</v>
          </cell>
          <cell r="J6">
            <v>8</v>
          </cell>
          <cell r="K6">
            <v>12</v>
          </cell>
        </row>
        <row r="7">
          <cell r="F7">
            <v>63.5</v>
          </cell>
          <cell r="G7">
            <v>24.4</v>
          </cell>
          <cell r="H7">
            <v>24.4</v>
          </cell>
          <cell r="I7">
            <v>8</v>
          </cell>
          <cell r="J7">
            <v>8</v>
          </cell>
          <cell r="K7">
            <v>12</v>
          </cell>
        </row>
        <row r="8">
          <cell r="F8">
            <v>75.8</v>
          </cell>
          <cell r="G8">
            <v>25.4</v>
          </cell>
          <cell r="H8">
            <v>48.1</v>
          </cell>
          <cell r="I8">
            <v>12</v>
          </cell>
          <cell r="J8">
            <v>14</v>
          </cell>
          <cell r="K8">
            <v>16</v>
          </cell>
        </row>
        <row r="9">
          <cell r="F9">
            <v>75.8</v>
          </cell>
          <cell r="G9">
            <v>25.4</v>
          </cell>
          <cell r="H9">
            <v>48.1</v>
          </cell>
          <cell r="I9">
            <v>12</v>
          </cell>
          <cell r="J9">
            <v>14</v>
          </cell>
          <cell r="K9">
            <v>16</v>
          </cell>
        </row>
        <row r="10">
          <cell r="F10">
            <v>87.2</v>
          </cell>
          <cell r="G10">
            <v>83.5</v>
          </cell>
          <cell r="H10">
            <v>24.4</v>
          </cell>
          <cell r="I10">
            <v>16</v>
          </cell>
          <cell r="J10">
            <v>14</v>
          </cell>
          <cell r="K10">
            <v>18</v>
          </cell>
        </row>
        <row r="11">
          <cell r="F11">
            <v>87.8</v>
          </cell>
          <cell r="G11">
            <v>55.7</v>
          </cell>
          <cell r="H11">
            <v>49.8</v>
          </cell>
          <cell r="I11">
            <v>16</v>
          </cell>
          <cell r="J11">
            <v>14</v>
          </cell>
          <cell r="K11">
            <v>18</v>
          </cell>
        </row>
        <row r="12">
          <cell r="F12">
            <v>87.8</v>
          </cell>
          <cell r="G12">
            <v>55.7</v>
          </cell>
          <cell r="H12">
            <v>49.8</v>
          </cell>
          <cell r="I12">
            <v>16</v>
          </cell>
          <cell r="J12">
            <v>14</v>
          </cell>
          <cell r="K12">
            <v>18</v>
          </cell>
        </row>
        <row r="13">
          <cell r="F13">
            <v>58.6</v>
          </cell>
          <cell r="G13">
            <v>27.6</v>
          </cell>
          <cell r="H13">
            <v>27.6</v>
          </cell>
          <cell r="I13">
            <v>8</v>
          </cell>
          <cell r="J13">
            <v>8</v>
          </cell>
          <cell r="K13">
            <v>12</v>
          </cell>
        </row>
        <row r="14">
          <cell r="F14">
            <v>84</v>
          </cell>
          <cell r="G14">
            <v>39.799999999999997</v>
          </cell>
          <cell r="H14">
            <v>39.799999999999997</v>
          </cell>
          <cell r="I14">
            <v>12</v>
          </cell>
          <cell r="J14">
            <v>14</v>
          </cell>
          <cell r="K14">
            <v>16</v>
          </cell>
        </row>
        <row r="15">
          <cell r="F15">
            <v>113</v>
          </cell>
          <cell r="G15">
            <v>39.799999999999997</v>
          </cell>
          <cell r="H15">
            <v>79.5</v>
          </cell>
          <cell r="I15">
            <v>16</v>
          </cell>
          <cell r="J15">
            <v>14</v>
          </cell>
          <cell r="K15">
            <v>18</v>
          </cell>
        </row>
        <row r="16">
          <cell r="G16">
            <v>131</v>
          </cell>
          <cell r="H16">
            <v>40</v>
          </cell>
          <cell r="I16">
            <v>20</v>
          </cell>
          <cell r="J16">
            <v>14</v>
          </cell>
          <cell r="K16">
            <v>26</v>
          </cell>
        </row>
        <row r="17">
          <cell r="F17">
            <v>31.5</v>
          </cell>
          <cell r="G17">
            <v>79.7</v>
          </cell>
          <cell r="H17">
            <v>85.5</v>
          </cell>
          <cell r="I17">
            <v>24</v>
          </cell>
          <cell r="J17">
            <v>14</v>
          </cell>
          <cell r="K17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olent.se/oil-smoke-filters/A-smoke80T.aspx" TargetMode="External"/><Relationship Id="rId13" Type="http://schemas.openxmlformats.org/officeDocument/2006/relationships/hyperlink" Target="http://www.absolent.se/oil-smoke-filters/A-smoke160T.aspx" TargetMode="External"/><Relationship Id="rId3" Type="http://schemas.openxmlformats.org/officeDocument/2006/relationships/hyperlink" Target="http://www.absolent.se/oil-mist-filters/A-mist20.aspx" TargetMode="External"/><Relationship Id="rId7" Type="http://schemas.openxmlformats.org/officeDocument/2006/relationships/hyperlink" Target="http://www.absolent.se/oil-mist-filters/A-mist80T.aspx" TargetMode="External"/><Relationship Id="rId12" Type="http://schemas.openxmlformats.org/officeDocument/2006/relationships/hyperlink" Target="http://www.absolent.se/oil-smoke-filters/A-smoke120.aspx" TargetMode="External"/><Relationship Id="rId2" Type="http://schemas.openxmlformats.org/officeDocument/2006/relationships/hyperlink" Target="http://www.absolent.se/oil-mist-filters/A-mist10.aspx" TargetMode="External"/><Relationship Id="rId1" Type="http://schemas.openxmlformats.org/officeDocument/2006/relationships/hyperlink" Target="http://www.absolent.se/compact-oil-mist-filters/A-mist6C.aspx" TargetMode="External"/><Relationship Id="rId6" Type="http://schemas.openxmlformats.org/officeDocument/2006/relationships/hyperlink" Target="http://www.absolent.se/oil-mist-filters/A-mist60.aspx" TargetMode="External"/><Relationship Id="rId11" Type="http://schemas.openxmlformats.org/officeDocument/2006/relationships/hyperlink" Target="http://www.absolent.se/oil-mist-filters/A-mist80TF.aspx" TargetMode="External"/><Relationship Id="rId5" Type="http://schemas.openxmlformats.org/officeDocument/2006/relationships/hyperlink" Target="http://www.absolent.se/oil-mist-filters/A-mist40TF.aspx" TargetMode="External"/><Relationship Id="rId10" Type="http://schemas.openxmlformats.org/officeDocument/2006/relationships/hyperlink" Target="http://www.absolent.se/oil-smoke-filters/A-smoke40.aspx" TargetMode="External"/><Relationship Id="rId4" Type="http://schemas.openxmlformats.org/officeDocument/2006/relationships/hyperlink" Target="http://www.absolent.se/oil-mist-filters/A-mist40T.aspx" TargetMode="External"/><Relationship Id="rId9" Type="http://schemas.openxmlformats.org/officeDocument/2006/relationships/hyperlink" Target="http://www.absolent.se/oil-smoke-filters/A-smoke20.aspx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topLeftCell="A13" zoomScale="115" zoomScaleNormal="115" workbookViewId="0">
      <selection activeCell="J25" sqref="J25"/>
    </sheetView>
  </sheetViews>
  <sheetFormatPr defaultRowHeight="15" x14ac:dyDescent="0.25"/>
  <cols>
    <col min="2" max="2" width="8.7109375" bestFit="1" customWidth="1"/>
    <col min="3" max="3" width="12" bestFit="1" customWidth="1"/>
    <col min="4" max="4" width="14" bestFit="1" customWidth="1"/>
    <col min="5" max="5" width="9.28515625" bestFit="1" customWidth="1"/>
    <col min="6" max="6" width="10.140625" bestFit="1" customWidth="1"/>
    <col min="7" max="7" width="10.42578125" bestFit="1" customWidth="1"/>
    <col min="8" max="8" width="9.7109375" bestFit="1" customWidth="1"/>
    <col min="9" max="9" width="9.85546875" bestFit="1" customWidth="1"/>
    <col min="10" max="10" width="59.5703125" bestFit="1" customWidth="1"/>
  </cols>
  <sheetData>
    <row r="2" spans="2:10" ht="26.25" x14ac:dyDescent="0.4">
      <c r="B2" s="75" t="s">
        <v>95</v>
      </c>
      <c r="C2" s="75"/>
      <c r="D2" s="75"/>
      <c r="E2" s="75"/>
      <c r="F2" s="75"/>
      <c r="G2" s="75"/>
      <c r="H2" s="75"/>
      <c r="I2" s="75"/>
      <c r="J2" s="75"/>
    </row>
    <row r="3" spans="2:10" ht="15.75" thickBot="1" x14ac:dyDescent="0.3"/>
    <row r="4" spans="2:10" x14ac:dyDescent="0.25">
      <c r="B4" s="7"/>
      <c r="C4" s="8" t="s">
        <v>0</v>
      </c>
      <c r="D4" s="8" t="s">
        <v>1</v>
      </c>
      <c r="E4" s="9" t="s">
        <v>29</v>
      </c>
      <c r="F4" s="9" t="s">
        <v>31</v>
      </c>
      <c r="G4" s="9" t="s">
        <v>32</v>
      </c>
      <c r="H4" s="9" t="s">
        <v>33</v>
      </c>
      <c r="I4" s="9" t="s">
        <v>30</v>
      </c>
      <c r="J4" s="10" t="s">
        <v>40</v>
      </c>
    </row>
    <row r="5" spans="2:10" ht="17.25" x14ac:dyDescent="0.25">
      <c r="B5" s="72" t="s">
        <v>5</v>
      </c>
      <c r="C5" s="1" t="s">
        <v>2</v>
      </c>
      <c r="D5" s="1" t="s">
        <v>39</v>
      </c>
      <c r="E5" s="1" t="s">
        <v>34</v>
      </c>
      <c r="F5" s="1" t="s">
        <v>36</v>
      </c>
      <c r="G5" s="1" t="s">
        <v>37</v>
      </c>
      <c r="H5" s="1" t="s">
        <v>38</v>
      </c>
      <c r="I5" s="1" t="s">
        <v>35</v>
      </c>
      <c r="J5" s="4" t="s">
        <v>41</v>
      </c>
    </row>
    <row r="6" spans="2:10" ht="17.25" x14ac:dyDescent="0.25">
      <c r="B6" s="72"/>
      <c r="C6" s="1" t="s">
        <v>3</v>
      </c>
      <c r="D6" s="1" t="s">
        <v>17</v>
      </c>
      <c r="E6" s="1" t="s">
        <v>42</v>
      </c>
      <c r="F6" s="1" t="s">
        <v>44</v>
      </c>
      <c r="G6" s="1" t="s">
        <v>37</v>
      </c>
      <c r="H6" s="1" t="s">
        <v>37</v>
      </c>
      <c r="I6" s="1" t="s">
        <v>43</v>
      </c>
      <c r="J6" s="4" t="s">
        <v>45</v>
      </c>
    </row>
    <row r="7" spans="2:10" ht="17.25" x14ac:dyDescent="0.25">
      <c r="B7" s="72"/>
      <c r="C7" s="1" t="s">
        <v>4</v>
      </c>
      <c r="D7" s="1" t="s">
        <v>16</v>
      </c>
      <c r="E7" s="1" t="s">
        <v>46</v>
      </c>
      <c r="F7" s="1" t="s">
        <v>48</v>
      </c>
      <c r="G7" s="1" t="s">
        <v>37</v>
      </c>
      <c r="H7" s="1" t="s">
        <v>37</v>
      </c>
      <c r="I7" s="1" t="s">
        <v>47</v>
      </c>
      <c r="J7" s="4" t="s">
        <v>49</v>
      </c>
    </row>
    <row r="8" spans="2:10" ht="17.25" x14ac:dyDescent="0.25">
      <c r="B8" s="72"/>
      <c r="C8" s="1" t="s">
        <v>6</v>
      </c>
      <c r="D8" s="1" t="s">
        <v>15</v>
      </c>
      <c r="E8" s="1" t="s">
        <v>50</v>
      </c>
      <c r="F8" s="1" t="s">
        <v>52</v>
      </c>
      <c r="G8" s="1" t="s">
        <v>53</v>
      </c>
      <c r="H8" s="1" t="s">
        <v>54</v>
      </c>
      <c r="I8" s="1" t="s">
        <v>51</v>
      </c>
      <c r="J8" s="4" t="s">
        <v>55</v>
      </c>
    </row>
    <row r="9" spans="2:10" ht="17.25" x14ac:dyDescent="0.25">
      <c r="B9" s="72"/>
      <c r="C9" s="1" t="s">
        <v>7</v>
      </c>
      <c r="D9" s="1" t="s">
        <v>14</v>
      </c>
      <c r="E9" s="1" t="s">
        <v>50</v>
      </c>
      <c r="F9" s="1" t="s">
        <v>56</v>
      </c>
      <c r="G9" s="1" t="s">
        <v>53</v>
      </c>
      <c r="H9" s="1" t="s">
        <v>57</v>
      </c>
      <c r="I9" s="1" t="s">
        <v>51</v>
      </c>
      <c r="J9" s="4" t="s">
        <v>58</v>
      </c>
    </row>
    <row r="10" spans="2:10" ht="17.25" x14ac:dyDescent="0.25">
      <c r="B10" s="72"/>
      <c r="C10" s="1" t="s">
        <v>8</v>
      </c>
      <c r="D10" s="1" t="s">
        <v>13</v>
      </c>
      <c r="E10" s="1" t="s">
        <v>59</v>
      </c>
      <c r="F10" s="1" t="s">
        <v>61</v>
      </c>
      <c r="G10" s="1" t="s">
        <v>62</v>
      </c>
      <c r="H10" s="1" t="s">
        <v>37</v>
      </c>
      <c r="I10" s="1" t="s">
        <v>60</v>
      </c>
      <c r="J10" s="4" t="s">
        <v>63</v>
      </c>
    </row>
    <row r="11" spans="2:10" ht="17.25" x14ac:dyDescent="0.25">
      <c r="B11" s="72"/>
      <c r="C11" s="1" t="s">
        <v>9</v>
      </c>
      <c r="D11" s="1" t="s">
        <v>12</v>
      </c>
      <c r="E11" s="1" t="s">
        <v>64</v>
      </c>
      <c r="F11" s="1" t="s">
        <v>65</v>
      </c>
      <c r="G11" s="1" t="s">
        <v>66</v>
      </c>
      <c r="H11" s="1" t="s">
        <v>67</v>
      </c>
      <c r="I11" s="1" t="s">
        <v>60</v>
      </c>
      <c r="J11" s="4" t="s">
        <v>68</v>
      </c>
    </row>
    <row r="12" spans="2:10" ht="18" thickBot="1" x14ac:dyDescent="0.3">
      <c r="B12" s="73"/>
      <c r="C12" s="5" t="s">
        <v>10</v>
      </c>
      <c r="D12" s="5" t="s">
        <v>11</v>
      </c>
      <c r="E12" s="5" t="s">
        <v>64</v>
      </c>
      <c r="F12" s="5" t="s">
        <v>69</v>
      </c>
      <c r="G12" s="5" t="s">
        <v>66</v>
      </c>
      <c r="H12" s="5" t="s">
        <v>67</v>
      </c>
      <c r="I12" s="5" t="s">
        <v>60</v>
      </c>
      <c r="J12" s="6" t="s">
        <v>82</v>
      </c>
    </row>
    <row r="13" spans="2:10" ht="17.25" x14ac:dyDescent="0.25">
      <c r="B13" s="74" t="s">
        <v>23</v>
      </c>
      <c r="C13" s="2" t="s">
        <v>18</v>
      </c>
      <c r="D13" s="2" t="s">
        <v>24</v>
      </c>
      <c r="E13" s="2" t="s">
        <v>46</v>
      </c>
      <c r="F13" s="2" t="s">
        <v>70</v>
      </c>
      <c r="G13" s="2" t="s">
        <v>71</v>
      </c>
      <c r="H13" s="2" t="s">
        <v>72</v>
      </c>
      <c r="I13" s="2" t="s">
        <v>47</v>
      </c>
      <c r="J13" s="3" t="s">
        <v>80</v>
      </c>
    </row>
    <row r="14" spans="2:10" ht="17.25" x14ac:dyDescent="0.25">
      <c r="B14" s="72"/>
      <c r="C14" s="1" t="s">
        <v>19</v>
      </c>
      <c r="D14" s="1" t="s">
        <v>28</v>
      </c>
      <c r="E14" s="1" t="s">
        <v>50</v>
      </c>
      <c r="F14" s="1" t="s">
        <v>73</v>
      </c>
      <c r="G14" s="1" t="s">
        <v>74</v>
      </c>
      <c r="H14" s="1" t="s">
        <v>75</v>
      </c>
      <c r="I14" s="1" t="s">
        <v>51</v>
      </c>
      <c r="J14" s="4" t="s">
        <v>81</v>
      </c>
    </row>
    <row r="15" spans="2:10" ht="17.25" x14ac:dyDescent="0.25">
      <c r="B15" s="72"/>
      <c r="C15" s="1" t="s">
        <v>20</v>
      </c>
      <c r="D15" s="1" t="s">
        <v>27</v>
      </c>
      <c r="E15" s="1" t="s">
        <v>64</v>
      </c>
      <c r="F15" s="1" t="s">
        <v>76</v>
      </c>
      <c r="G15" s="1" t="s">
        <v>77</v>
      </c>
      <c r="H15" s="1" t="s">
        <v>78</v>
      </c>
      <c r="I15" s="1" t="s">
        <v>60</v>
      </c>
      <c r="J15" s="4" t="s">
        <v>79</v>
      </c>
    </row>
    <row r="16" spans="2:10" ht="17.25" x14ac:dyDescent="0.25">
      <c r="B16" s="72"/>
      <c r="C16" s="1" t="s">
        <v>21</v>
      </c>
      <c r="D16" s="1" t="s">
        <v>26</v>
      </c>
      <c r="E16" s="1" t="s">
        <v>83</v>
      </c>
      <c r="F16" s="1" t="s">
        <v>84</v>
      </c>
      <c r="G16" s="1" t="s">
        <v>85</v>
      </c>
      <c r="H16" s="1" t="s">
        <v>86</v>
      </c>
      <c r="I16" s="1" t="s">
        <v>87</v>
      </c>
      <c r="J16" s="4" t="s">
        <v>88</v>
      </c>
    </row>
    <row r="17" spans="2:10" ht="18" thickBot="1" x14ac:dyDescent="0.3">
      <c r="B17" s="73"/>
      <c r="C17" s="5" t="s">
        <v>22</v>
      </c>
      <c r="D17" s="11" t="s">
        <v>25</v>
      </c>
      <c r="E17" s="11" t="s">
        <v>90</v>
      </c>
      <c r="F17" s="11" t="s">
        <v>91</v>
      </c>
      <c r="G17" s="11" t="s">
        <v>92</v>
      </c>
      <c r="H17" s="11" t="s">
        <v>93</v>
      </c>
      <c r="I17" s="11" t="s">
        <v>94</v>
      </c>
      <c r="J17" s="6" t="s">
        <v>89</v>
      </c>
    </row>
    <row r="18" spans="2:10" ht="17.25" x14ac:dyDescent="0.25">
      <c r="D18" s="1" t="s">
        <v>96</v>
      </c>
      <c r="E18" s="12" t="s">
        <v>42</v>
      </c>
      <c r="F18" s="12" t="s">
        <v>98</v>
      </c>
      <c r="G18" s="12" t="s">
        <v>99</v>
      </c>
      <c r="H18" s="12" t="s">
        <v>100</v>
      </c>
      <c r="I18" s="12" t="s">
        <v>43</v>
      </c>
    </row>
    <row r="19" spans="2:10" ht="17.25" x14ac:dyDescent="0.25">
      <c r="D19" s="1" t="s">
        <v>97</v>
      </c>
      <c r="E19" s="1" t="s">
        <v>42</v>
      </c>
      <c r="F19" s="12" t="s">
        <v>98</v>
      </c>
      <c r="G19" s="12" t="s">
        <v>101</v>
      </c>
      <c r="H19" s="12" t="s">
        <v>102</v>
      </c>
      <c r="I19" s="12" t="s">
        <v>43</v>
      </c>
    </row>
  </sheetData>
  <mergeCells count="3">
    <mergeCell ref="B5:B12"/>
    <mergeCell ref="B13:B17"/>
    <mergeCell ref="B2:J2"/>
  </mergeCell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5" r:id="rId8"/>
    <hyperlink ref="J13" r:id="rId9"/>
    <hyperlink ref="J14" r:id="rId10"/>
    <hyperlink ref="J12" r:id="rId11"/>
    <hyperlink ref="J16" r:id="rId12"/>
    <hyperlink ref="J17" r:id="rId13"/>
  </hyperlinks>
  <pageMargins left="0.7" right="0.7" top="0.75" bottom="0.75" header="0.3" footer="0.3"/>
  <pageSetup scale="8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15" sqref="F15"/>
    </sheetView>
  </sheetViews>
  <sheetFormatPr defaultRowHeight="15" x14ac:dyDescent="0.25"/>
  <cols>
    <col min="1" max="1" width="9.140625" style="13"/>
    <col min="2" max="2" width="8.7109375" style="13" bestFit="1" customWidth="1"/>
    <col min="3" max="3" width="11.28515625" style="13" bestFit="1" customWidth="1"/>
    <col min="4" max="4" width="13.85546875" style="13" bestFit="1" customWidth="1"/>
    <col min="5" max="5" width="8.7109375" style="13" bestFit="1" customWidth="1"/>
    <col min="6" max="6" width="10" style="13" bestFit="1" customWidth="1"/>
    <col min="7" max="7" width="10.42578125" style="13" bestFit="1" customWidth="1"/>
    <col min="8" max="8" width="9.5703125" style="13" bestFit="1" customWidth="1"/>
    <col min="9" max="9" width="7.140625" style="13" customWidth="1"/>
    <col min="10" max="10" width="8.42578125" style="13" customWidth="1"/>
    <col min="11" max="11" width="7.85546875" style="13" customWidth="1"/>
    <col min="12" max="16384" width="9.140625" style="13"/>
  </cols>
  <sheetData>
    <row r="1" spans="2:11" ht="15.75" thickBot="1" x14ac:dyDescent="0.3"/>
    <row r="2" spans="2:11" ht="27" thickBot="1" x14ac:dyDescent="0.45">
      <c r="B2" s="80" t="s">
        <v>95</v>
      </c>
      <c r="C2" s="81"/>
      <c r="D2" s="81"/>
      <c r="E2" s="81"/>
      <c r="F2" s="81"/>
      <c r="G2" s="81"/>
      <c r="H2" s="81"/>
      <c r="I2" s="81"/>
      <c r="J2" s="81"/>
      <c r="K2" s="82"/>
    </row>
    <row r="3" spans="2:11" ht="15.75" thickBot="1" x14ac:dyDescent="0.3"/>
    <row r="4" spans="2:11" ht="30" x14ac:dyDescent="0.25">
      <c r="B4" s="7"/>
      <c r="C4" s="14" t="s">
        <v>0</v>
      </c>
      <c r="D4" s="14" t="s">
        <v>1</v>
      </c>
      <c r="E4" s="15" t="s">
        <v>29</v>
      </c>
      <c r="F4" s="15" t="s">
        <v>31</v>
      </c>
      <c r="G4" s="15" t="s">
        <v>32</v>
      </c>
      <c r="H4" s="15" t="s">
        <v>33</v>
      </c>
      <c r="I4" s="16" t="s">
        <v>30</v>
      </c>
      <c r="J4" s="17" t="s">
        <v>103</v>
      </c>
      <c r="K4" s="18" t="s">
        <v>104</v>
      </c>
    </row>
    <row r="5" spans="2:11" ht="17.25" customHeight="1" x14ac:dyDescent="0.25">
      <c r="B5" s="76" t="s">
        <v>5</v>
      </c>
      <c r="C5" s="1" t="s">
        <v>2</v>
      </c>
      <c r="D5" s="1" t="s">
        <v>39</v>
      </c>
      <c r="E5" s="1" t="s">
        <v>34</v>
      </c>
      <c r="F5" s="1">
        <v>8.1999999999999993</v>
      </c>
      <c r="G5" s="1">
        <v>24.4</v>
      </c>
      <c r="H5" s="1">
        <v>13.8</v>
      </c>
      <c r="I5" s="1">
        <v>5</v>
      </c>
      <c r="J5" s="12">
        <v>8</v>
      </c>
      <c r="K5" s="19">
        <v>12</v>
      </c>
    </row>
    <row r="6" spans="2:11" ht="17.25" customHeight="1" x14ac:dyDescent="0.25">
      <c r="B6" s="77"/>
      <c r="C6" s="1" t="s">
        <v>3</v>
      </c>
      <c r="D6" s="1" t="s">
        <v>17</v>
      </c>
      <c r="E6" s="1" t="s">
        <v>42</v>
      </c>
      <c r="F6" s="1">
        <v>43.7</v>
      </c>
      <c r="G6" s="1">
        <v>24.4</v>
      </c>
      <c r="H6" s="1">
        <v>24.4</v>
      </c>
      <c r="I6" s="1">
        <v>6</v>
      </c>
      <c r="J6" s="12">
        <v>8</v>
      </c>
      <c r="K6" s="19">
        <v>12</v>
      </c>
    </row>
    <row r="7" spans="2:11" ht="17.25" customHeight="1" x14ac:dyDescent="0.25">
      <c r="B7" s="77"/>
      <c r="C7" s="1" t="s">
        <v>4</v>
      </c>
      <c r="D7" s="1" t="s">
        <v>16</v>
      </c>
      <c r="E7" s="1" t="s">
        <v>46</v>
      </c>
      <c r="F7" s="1">
        <v>63.5</v>
      </c>
      <c r="G7" s="1">
        <v>24.4</v>
      </c>
      <c r="H7" s="1">
        <v>24.4</v>
      </c>
      <c r="I7" s="1">
        <v>8</v>
      </c>
      <c r="J7" s="1">
        <v>8</v>
      </c>
      <c r="K7" s="20">
        <v>12</v>
      </c>
    </row>
    <row r="8" spans="2:11" ht="17.25" customHeight="1" x14ac:dyDescent="0.25">
      <c r="B8" s="77"/>
      <c r="C8" s="1" t="s">
        <v>6</v>
      </c>
      <c r="D8" s="1" t="s">
        <v>15</v>
      </c>
      <c r="E8" s="1" t="s">
        <v>50</v>
      </c>
      <c r="F8" s="12">
        <v>75.8</v>
      </c>
      <c r="G8" s="1">
        <v>25.4</v>
      </c>
      <c r="H8" s="1">
        <v>48.1</v>
      </c>
      <c r="I8" s="1">
        <v>12</v>
      </c>
      <c r="J8" s="1">
        <v>14</v>
      </c>
      <c r="K8" s="20">
        <v>16</v>
      </c>
    </row>
    <row r="9" spans="2:11" ht="17.25" customHeight="1" x14ac:dyDescent="0.25">
      <c r="B9" s="77"/>
      <c r="C9" s="1" t="s">
        <v>7</v>
      </c>
      <c r="D9" s="1" t="s">
        <v>14</v>
      </c>
      <c r="E9" s="1" t="s">
        <v>50</v>
      </c>
      <c r="F9" s="12">
        <v>75.8</v>
      </c>
      <c r="G9" s="1">
        <v>25.4</v>
      </c>
      <c r="H9" s="1">
        <v>48.1</v>
      </c>
      <c r="I9" s="1">
        <v>12</v>
      </c>
      <c r="J9" s="1">
        <v>14</v>
      </c>
      <c r="K9" s="20">
        <v>16</v>
      </c>
    </row>
    <row r="10" spans="2:11" ht="17.25" customHeight="1" x14ac:dyDescent="0.25">
      <c r="B10" s="77"/>
      <c r="C10" s="1" t="s">
        <v>8</v>
      </c>
      <c r="D10" s="1" t="s">
        <v>13</v>
      </c>
      <c r="E10" s="1" t="s">
        <v>59</v>
      </c>
      <c r="F10" s="12">
        <v>87.2</v>
      </c>
      <c r="G10" s="1">
        <v>83.5</v>
      </c>
      <c r="H10" s="1">
        <v>24.4</v>
      </c>
      <c r="I10" s="1">
        <v>16</v>
      </c>
      <c r="J10" s="1">
        <v>14</v>
      </c>
      <c r="K10" s="20">
        <v>18</v>
      </c>
    </row>
    <row r="11" spans="2:11" ht="17.25" customHeight="1" x14ac:dyDescent="0.25">
      <c r="B11" s="77"/>
      <c r="C11" s="1" t="s">
        <v>9</v>
      </c>
      <c r="D11" s="1" t="s">
        <v>12</v>
      </c>
      <c r="E11" s="1" t="s">
        <v>64</v>
      </c>
      <c r="F11" s="12">
        <v>87.8</v>
      </c>
      <c r="G11" s="1">
        <v>55.7</v>
      </c>
      <c r="H11" s="1">
        <v>49.8</v>
      </c>
      <c r="I11" s="1">
        <v>16</v>
      </c>
      <c r="J11" s="1">
        <v>14</v>
      </c>
      <c r="K11" s="20">
        <v>18</v>
      </c>
    </row>
    <row r="12" spans="2:11" ht="17.25" customHeight="1" x14ac:dyDescent="0.25">
      <c r="B12" s="78"/>
      <c r="C12" s="1" t="s">
        <v>10</v>
      </c>
      <c r="D12" s="1" t="s">
        <v>11</v>
      </c>
      <c r="E12" s="1" t="s">
        <v>64</v>
      </c>
      <c r="F12" s="12">
        <v>87.8</v>
      </c>
      <c r="G12" s="1">
        <v>55.7</v>
      </c>
      <c r="H12" s="1">
        <v>49.8</v>
      </c>
      <c r="I12" s="1">
        <v>16</v>
      </c>
      <c r="J12" s="1">
        <v>14</v>
      </c>
      <c r="K12" s="20">
        <v>18</v>
      </c>
    </row>
    <row r="13" spans="2:11" ht="17.25" customHeight="1" x14ac:dyDescent="0.25">
      <c r="B13" s="76" t="s">
        <v>23</v>
      </c>
      <c r="C13" s="1" t="s">
        <v>18</v>
      </c>
      <c r="D13" s="1" t="s">
        <v>24</v>
      </c>
      <c r="E13" s="1" t="s">
        <v>46</v>
      </c>
      <c r="F13" s="12">
        <v>58.6</v>
      </c>
      <c r="G13" s="1">
        <v>27.6</v>
      </c>
      <c r="H13" s="1">
        <v>27.6</v>
      </c>
      <c r="I13" s="1">
        <v>8</v>
      </c>
      <c r="J13" s="1">
        <v>8</v>
      </c>
      <c r="K13" s="20">
        <v>12</v>
      </c>
    </row>
    <row r="14" spans="2:11" ht="17.25" customHeight="1" x14ac:dyDescent="0.25">
      <c r="B14" s="77"/>
      <c r="C14" s="1" t="s">
        <v>19</v>
      </c>
      <c r="D14" s="1" t="s">
        <v>28</v>
      </c>
      <c r="E14" s="1" t="s">
        <v>50</v>
      </c>
      <c r="F14" s="12">
        <v>84</v>
      </c>
      <c r="G14" s="1">
        <v>39.799999999999997</v>
      </c>
      <c r="H14" s="1">
        <v>39.799999999999997</v>
      </c>
      <c r="I14" s="1">
        <v>12</v>
      </c>
      <c r="J14" s="1">
        <v>14</v>
      </c>
      <c r="K14" s="20">
        <v>16</v>
      </c>
    </row>
    <row r="15" spans="2:11" ht="17.25" customHeight="1" x14ac:dyDescent="0.25">
      <c r="B15" s="77"/>
      <c r="C15" s="1" t="s">
        <v>20</v>
      </c>
      <c r="D15" s="1" t="s">
        <v>27</v>
      </c>
      <c r="E15" s="1" t="s">
        <v>64</v>
      </c>
      <c r="F15" s="12">
        <v>113</v>
      </c>
      <c r="G15" s="1">
        <v>39.799999999999997</v>
      </c>
      <c r="H15" s="1">
        <v>79.5</v>
      </c>
      <c r="I15" s="1">
        <v>16</v>
      </c>
      <c r="J15" s="1">
        <v>14</v>
      </c>
      <c r="K15" s="20">
        <v>18</v>
      </c>
    </row>
    <row r="16" spans="2:11" ht="17.25" customHeight="1" x14ac:dyDescent="0.25">
      <c r="B16" s="77"/>
      <c r="C16" s="1" t="s">
        <v>21</v>
      </c>
      <c r="D16" s="1" t="s">
        <v>26</v>
      </c>
      <c r="E16" s="1" t="s">
        <v>83</v>
      </c>
      <c r="F16" s="12">
        <v>39</v>
      </c>
      <c r="G16" s="1">
        <v>131</v>
      </c>
      <c r="H16" s="1">
        <v>40</v>
      </c>
      <c r="I16" s="1">
        <v>20</v>
      </c>
      <c r="J16" s="1">
        <v>14</v>
      </c>
      <c r="K16" s="20">
        <v>26</v>
      </c>
    </row>
    <row r="17" spans="2:11" ht="18" customHeight="1" thickBot="1" x14ac:dyDescent="0.3">
      <c r="B17" s="79"/>
      <c r="C17" s="5" t="s">
        <v>22</v>
      </c>
      <c r="D17" s="5" t="s">
        <v>25</v>
      </c>
      <c r="E17" s="5" t="s">
        <v>90</v>
      </c>
      <c r="F17" s="21">
        <v>31.5</v>
      </c>
      <c r="G17" s="5">
        <v>79.7</v>
      </c>
      <c r="H17" s="5">
        <v>85.5</v>
      </c>
      <c r="I17" s="5">
        <v>24</v>
      </c>
      <c r="J17" s="5">
        <v>14</v>
      </c>
      <c r="K17" s="22">
        <v>32</v>
      </c>
    </row>
  </sheetData>
  <mergeCells count="3">
    <mergeCell ref="B5:B12"/>
    <mergeCell ref="B13:B17"/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workbookViewId="0">
      <selection activeCell="H4" sqref="H4"/>
    </sheetView>
  </sheetViews>
  <sheetFormatPr defaultRowHeight="15" x14ac:dyDescent="0.25"/>
  <cols>
    <col min="2" max="2" width="8.7109375" bestFit="1" customWidth="1"/>
    <col min="3" max="3" width="11.28515625" bestFit="1" customWidth="1"/>
    <col min="4" max="4" width="11.42578125" bestFit="1" customWidth="1"/>
    <col min="5" max="5" width="8.7109375" bestFit="1" customWidth="1"/>
    <col min="6" max="6" width="10" bestFit="1" customWidth="1"/>
    <col min="7" max="7" width="10.42578125" bestFit="1" customWidth="1"/>
    <col min="8" max="9" width="9.5703125" bestFit="1" customWidth="1"/>
    <col min="10" max="11" width="7.85546875" bestFit="1" customWidth="1"/>
    <col min="12" max="13" width="11.140625" bestFit="1" customWidth="1"/>
  </cols>
  <sheetData>
    <row r="1" spans="2:13" ht="15.75" thickBot="1" x14ac:dyDescent="0.3"/>
    <row r="2" spans="2:13" ht="27" thickBot="1" x14ac:dyDescent="0.45">
      <c r="B2" s="80" t="s">
        <v>113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2:13" ht="15.75" thickBo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3" ht="30" x14ac:dyDescent="0.25">
      <c r="B4" s="7"/>
      <c r="C4" s="14" t="s">
        <v>0</v>
      </c>
      <c r="D4" s="14" t="s">
        <v>1</v>
      </c>
      <c r="E4" s="14" t="s">
        <v>29</v>
      </c>
      <c r="F4" s="33" t="s">
        <v>31</v>
      </c>
      <c r="G4" s="33" t="s">
        <v>32</v>
      </c>
      <c r="H4" s="33" t="s">
        <v>33</v>
      </c>
      <c r="I4" s="24" t="s">
        <v>30</v>
      </c>
      <c r="J4" s="24" t="s">
        <v>103</v>
      </c>
      <c r="K4" s="24" t="s">
        <v>104</v>
      </c>
      <c r="L4" s="24" t="s">
        <v>105</v>
      </c>
      <c r="M4" s="25" t="s">
        <v>106</v>
      </c>
    </row>
    <row r="5" spans="2:13" ht="17.25" x14ac:dyDescent="0.25">
      <c r="B5" s="72" t="s">
        <v>5</v>
      </c>
      <c r="C5" s="1" t="s">
        <v>2</v>
      </c>
      <c r="D5" s="1" t="s">
        <v>39</v>
      </c>
      <c r="E5" s="1" t="s">
        <v>34</v>
      </c>
      <c r="F5" s="23">
        <v>1.2</v>
      </c>
      <c r="G5" s="23">
        <f>Sheet2!G5/12</f>
        <v>2.0333333333333332</v>
      </c>
      <c r="H5" s="23">
        <f>Sheet2!H5/12</f>
        <v>1.1500000000000001</v>
      </c>
      <c r="I5" s="23">
        <f>Sheet2!I5/12</f>
        <v>0.41666666666666669</v>
      </c>
      <c r="J5" s="23">
        <f>Sheet2!J5/12</f>
        <v>0.66666666666666663</v>
      </c>
      <c r="K5" s="23">
        <f>Sheet2!K5/12</f>
        <v>1</v>
      </c>
      <c r="L5" s="27" t="s">
        <v>107</v>
      </c>
      <c r="M5" s="28" t="s">
        <v>110</v>
      </c>
    </row>
    <row r="6" spans="2:13" ht="17.25" x14ac:dyDescent="0.25">
      <c r="B6" s="72"/>
      <c r="C6" s="1" t="s">
        <v>3</v>
      </c>
      <c r="D6" s="1" t="s">
        <v>17</v>
      </c>
      <c r="E6" s="1" t="s">
        <v>42</v>
      </c>
      <c r="F6" s="23">
        <f>Sheet2!F6/12</f>
        <v>3.6416666666666671</v>
      </c>
      <c r="G6" s="23">
        <f>Sheet2!G6/12</f>
        <v>2.0333333333333332</v>
      </c>
      <c r="H6" s="23">
        <f>Sheet2!H6/12</f>
        <v>2.0333333333333332</v>
      </c>
      <c r="I6" s="23">
        <f>Sheet2!I6/12</f>
        <v>0.5</v>
      </c>
      <c r="J6" s="23">
        <f>Sheet2!J6/12</f>
        <v>0.66666666666666663</v>
      </c>
      <c r="K6" s="23">
        <f>Sheet2!K6/12</f>
        <v>1</v>
      </c>
      <c r="L6" s="27" t="s">
        <v>108</v>
      </c>
      <c r="M6" s="29" t="s">
        <v>110</v>
      </c>
    </row>
    <row r="7" spans="2:13" ht="17.25" x14ac:dyDescent="0.25">
      <c r="B7" s="72"/>
      <c r="C7" s="1" t="s">
        <v>4</v>
      </c>
      <c r="D7" s="1" t="s">
        <v>16</v>
      </c>
      <c r="E7" s="1" t="s">
        <v>46</v>
      </c>
      <c r="F7" s="23">
        <f>Sheet2!F7/12</f>
        <v>5.291666666666667</v>
      </c>
      <c r="G7" s="23">
        <f>Sheet2!G7/12</f>
        <v>2.0333333333333332</v>
      </c>
      <c r="H7" s="23">
        <f>Sheet2!H7/12</f>
        <v>2.0333333333333332</v>
      </c>
      <c r="I7" s="23">
        <f>Sheet2!I7/12</f>
        <v>0.66666666666666663</v>
      </c>
      <c r="J7" s="23">
        <f>Sheet2!J7/12</f>
        <v>0.66666666666666663</v>
      </c>
      <c r="K7" s="23">
        <f>Sheet2!K7/12</f>
        <v>1</v>
      </c>
      <c r="L7" s="27" t="s">
        <v>108</v>
      </c>
      <c r="M7" s="29" t="s">
        <v>108</v>
      </c>
    </row>
    <row r="8" spans="2:13" ht="17.25" x14ac:dyDescent="0.25">
      <c r="B8" s="72"/>
      <c r="C8" s="1" t="s">
        <v>6</v>
      </c>
      <c r="D8" s="1" t="s">
        <v>15</v>
      </c>
      <c r="E8" s="1" t="s">
        <v>50</v>
      </c>
      <c r="F8" s="23">
        <f>Sheet2!F8/12</f>
        <v>6.3166666666666664</v>
      </c>
      <c r="G8" s="23">
        <f>Sheet2!G8/12</f>
        <v>2.1166666666666667</v>
      </c>
      <c r="H8" s="23">
        <f>Sheet2!H8/12</f>
        <v>4.0083333333333337</v>
      </c>
      <c r="I8" s="23">
        <f>Sheet2!I8/12</f>
        <v>1</v>
      </c>
      <c r="J8" s="23">
        <f>Sheet2!J8/12</f>
        <v>1.1666666666666667</v>
      </c>
      <c r="K8" s="23">
        <f>Sheet2!K8/12</f>
        <v>1.3333333333333333</v>
      </c>
      <c r="L8" s="30" t="s">
        <v>109</v>
      </c>
      <c r="M8" s="29" t="s">
        <v>109</v>
      </c>
    </row>
    <row r="9" spans="2:13" ht="17.25" x14ac:dyDescent="0.25">
      <c r="B9" s="72"/>
      <c r="C9" s="1" t="s">
        <v>7</v>
      </c>
      <c r="D9" s="1" t="s">
        <v>14</v>
      </c>
      <c r="E9" s="1" t="s">
        <v>50</v>
      </c>
      <c r="F9" s="23">
        <f>Sheet2!F9/12</f>
        <v>6.3166666666666664</v>
      </c>
      <c r="G9" s="23">
        <f>Sheet2!G9/12</f>
        <v>2.1166666666666667</v>
      </c>
      <c r="H9" s="23">
        <f>Sheet2!H9/12</f>
        <v>4.0083333333333337</v>
      </c>
      <c r="I9" s="23">
        <f>Sheet2!I9/12</f>
        <v>1</v>
      </c>
      <c r="J9" s="23">
        <f>Sheet2!J9/12</f>
        <v>1.1666666666666667</v>
      </c>
      <c r="K9" s="23">
        <f>Sheet2!K9/12</f>
        <v>1.3333333333333333</v>
      </c>
      <c r="L9" s="30" t="s">
        <v>109</v>
      </c>
      <c r="M9" s="29" t="s">
        <v>109</v>
      </c>
    </row>
    <row r="10" spans="2:13" ht="17.25" x14ac:dyDescent="0.25">
      <c r="B10" s="72"/>
      <c r="C10" s="1" t="s">
        <v>8</v>
      </c>
      <c r="D10" s="1" t="s">
        <v>13</v>
      </c>
      <c r="E10" s="1" t="s">
        <v>59</v>
      </c>
      <c r="F10" s="23">
        <f>Sheet2!F10/12</f>
        <v>7.2666666666666666</v>
      </c>
      <c r="G10" s="23">
        <f>Sheet2!G10/12</f>
        <v>6.958333333333333</v>
      </c>
      <c r="H10" s="23">
        <f>Sheet2!H10/12</f>
        <v>2.0333333333333332</v>
      </c>
      <c r="I10" s="23">
        <f>Sheet2!I10/12</f>
        <v>1.3333333333333333</v>
      </c>
      <c r="J10" s="23">
        <f>Sheet2!J10/12</f>
        <v>1.1666666666666667</v>
      </c>
      <c r="K10" s="23">
        <f>Sheet2!K10/12</f>
        <v>1.5</v>
      </c>
      <c r="L10" s="30" t="s">
        <v>109</v>
      </c>
      <c r="M10" s="29" t="s">
        <v>109</v>
      </c>
    </row>
    <row r="11" spans="2:13" ht="17.25" x14ac:dyDescent="0.25">
      <c r="B11" s="72"/>
      <c r="C11" s="1" t="s">
        <v>9</v>
      </c>
      <c r="D11" s="1" t="s">
        <v>12</v>
      </c>
      <c r="E11" s="1" t="s">
        <v>64</v>
      </c>
      <c r="F11" s="23">
        <f>Sheet2!F11/12</f>
        <v>7.3166666666666664</v>
      </c>
      <c r="G11" s="23">
        <f>Sheet2!G11/12</f>
        <v>4.6416666666666666</v>
      </c>
      <c r="H11" s="23">
        <f>Sheet2!H11/12</f>
        <v>4.1499999999999995</v>
      </c>
      <c r="I11" s="23">
        <f>Sheet2!I11/12</f>
        <v>1.3333333333333333</v>
      </c>
      <c r="J11" s="23">
        <f>Sheet2!J11/12</f>
        <v>1.1666666666666667</v>
      </c>
      <c r="K11" s="23">
        <f>Sheet2!K11/12</f>
        <v>1.5</v>
      </c>
      <c r="L11" s="30" t="s">
        <v>111</v>
      </c>
      <c r="M11" s="29" t="s">
        <v>111</v>
      </c>
    </row>
    <row r="12" spans="2:13" ht="17.25" x14ac:dyDescent="0.25">
      <c r="B12" s="72"/>
      <c r="C12" s="1" t="s">
        <v>10</v>
      </c>
      <c r="D12" s="1" t="s">
        <v>11</v>
      </c>
      <c r="E12" s="1" t="s">
        <v>64</v>
      </c>
      <c r="F12" s="23">
        <f>Sheet2!F12/12</f>
        <v>7.3166666666666664</v>
      </c>
      <c r="G12" s="23">
        <f>Sheet2!G12/12</f>
        <v>4.6416666666666666</v>
      </c>
      <c r="H12" s="23">
        <f>Sheet2!H12/12</f>
        <v>4.1499999999999995</v>
      </c>
      <c r="I12" s="23">
        <f>Sheet2!I12/12</f>
        <v>1.3333333333333333</v>
      </c>
      <c r="J12" s="23">
        <f>Sheet2!J12/12</f>
        <v>1.1666666666666667</v>
      </c>
      <c r="K12" s="23">
        <f>Sheet2!K12/12</f>
        <v>1.5</v>
      </c>
      <c r="L12" s="30" t="s">
        <v>111</v>
      </c>
      <c r="M12" s="29" t="s">
        <v>111</v>
      </c>
    </row>
    <row r="13" spans="2:13" ht="17.25" x14ac:dyDescent="0.25">
      <c r="B13" s="72" t="s">
        <v>23</v>
      </c>
      <c r="C13" s="1" t="s">
        <v>18</v>
      </c>
      <c r="D13" s="1" t="s">
        <v>24</v>
      </c>
      <c r="E13" s="1" t="s">
        <v>46</v>
      </c>
      <c r="F13" s="23">
        <f>Sheet2!F13/12</f>
        <v>4.8833333333333337</v>
      </c>
      <c r="G13" s="23">
        <f>Sheet2!G13/12</f>
        <v>2.3000000000000003</v>
      </c>
      <c r="H13" s="23">
        <f>Sheet2!H13/12</f>
        <v>2.3000000000000003</v>
      </c>
      <c r="I13" s="23">
        <f>Sheet2!I13/12</f>
        <v>0.66666666666666663</v>
      </c>
      <c r="J13" s="23">
        <f>Sheet2!J13/12</f>
        <v>0.66666666666666663</v>
      </c>
      <c r="K13" s="23">
        <f>Sheet2!K13/12</f>
        <v>1</v>
      </c>
      <c r="L13" s="27" t="s">
        <v>108</v>
      </c>
      <c r="M13" s="29" t="s">
        <v>108</v>
      </c>
    </row>
    <row r="14" spans="2:13" ht="17.25" x14ac:dyDescent="0.25">
      <c r="B14" s="72"/>
      <c r="C14" s="1" t="s">
        <v>19</v>
      </c>
      <c r="D14" s="1" t="s">
        <v>28</v>
      </c>
      <c r="E14" s="1" t="s">
        <v>50</v>
      </c>
      <c r="F14" s="23">
        <f>Sheet2!F14/12</f>
        <v>7</v>
      </c>
      <c r="G14" s="23">
        <f>Sheet2!G14/12</f>
        <v>3.3166666666666664</v>
      </c>
      <c r="H14" s="23">
        <f>Sheet2!H14/12</f>
        <v>3.3166666666666664</v>
      </c>
      <c r="I14" s="23">
        <f>Sheet2!I14/12</f>
        <v>1</v>
      </c>
      <c r="J14" s="23">
        <f>Sheet2!J14/12</f>
        <v>1.1666666666666667</v>
      </c>
      <c r="K14" s="23">
        <f>Sheet2!K14/12</f>
        <v>1.3333333333333333</v>
      </c>
      <c r="L14" s="27" t="s">
        <v>109</v>
      </c>
      <c r="M14" s="28" t="s">
        <v>109</v>
      </c>
    </row>
    <row r="15" spans="2:13" ht="17.25" x14ac:dyDescent="0.25">
      <c r="B15" s="72"/>
      <c r="C15" s="1" t="s">
        <v>20</v>
      </c>
      <c r="D15" s="1" t="s">
        <v>27</v>
      </c>
      <c r="E15" s="1" t="s">
        <v>64</v>
      </c>
      <c r="F15" s="23">
        <f>Sheet2!F15/12</f>
        <v>9.4166666666666661</v>
      </c>
      <c r="G15" s="23">
        <f>Sheet2!G15/12</f>
        <v>3.3166666666666664</v>
      </c>
      <c r="H15" s="23">
        <f>Sheet2!H15/12</f>
        <v>6.625</v>
      </c>
      <c r="I15" s="23">
        <f>Sheet2!I15/12</f>
        <v>1.3333333333333333</v>
      </c>
      <c r="J15" s="23">
        <f>Sheet2!J15/12</f>
        <v>1.1666666666666667</v>
      </c>
      <c r="K15" s="23">
        <f>Sheet2!K15/12</f>
        <v>1.5</v>
      </c>
      <c r="L15" s="30" t="s">
        <v>111</v>
      </c>
      <c r="M15" s="29" t="s">
        <v>111</v>
      </c>
    </row>
    <row r="16" spans="2:13" ht="17.25" x14ac:dyDescent="0.25">
      <c r="B16" s="72"/>
      <c r="C16" s="1" t="s">
        <v>21</v>
      </c>
      <c r="D16" s="1" t="s">
        <v>26</v>
      </c>
      <c r="E16" s="1" t="s">
        <v>83</v>
      </c>
      <c r="F16" s="23">
        <v>7</v>
      </c>
      <c r="G16" s="23">
        <f>Sheet2!G16/12</f>
        <v>10.916666666666666</v>
      </c>
      <c r="H16" s="23">
        <f>Sheet2!H16/12</f>
        <v>3.3333333333333335</v>
      </c>
      <c r="I16" s="23">
        <f>Sheet2!I16/12</f>
        <v>1.6666666666666667</v>
      </c>
      <c r="J16" s="23">
        <f>Sheet2!J16/12</f>
        <v>1.1666666666666667</v>
      </c>
      <c r="K16" s="23">
        <f>Sheet2!K16/12</f>
        <v>2.1666666666666665</v>
      </c>
      <c r="L16" s="30" t="s">
        <v>111</v>
      </c>
      <c r="M16" s="29" t="s">
        <v>111</v>
      </c>
    </row>
    <row r="17" spans="2:13" ht="18" thickBot="1" x14ac:dyDescent="0.3">
      <c r="B17" s="73"/>
      <c r="C17" s="5" t="s">
        <v>22</v>
      </c>
      <c r="D17" s="5" t="s">
        <v>25</v>
      </c>
      <c r="E17" s="5" t="s">
        <v>90</v>
      </c>
      <c r="F17" s="26">
        <f>Sheet2!F17/12</f>
        <v>2.625</v>
      </c>
      <c r="G17" s="26">
        <f>Sheet2!G17/12</f>
        <v>6.6416666666666666</v>
      </c>
      <c r="H17" s="26">
        <f>Sheet2!H17/12</f>
        <v>7.125</v>
      </c>
      <c r="I17" s="26">
        <f>Sheet2!I17/12</f>
        <v>2</v>
      </c>
      <c r="J17" s="26">
        <f>Sheet2!J17/12</f>
        <v>1.1666666666666667</v>
      </c>
      <c r="K17" s="26">
        <f>Sheet2!K17/12</f>
        <v>2.6666666666666665</v>
      </c>
      <c r="L17" s="31" t="s">
        <v>112</v>
      </c>
      <c r="M17" s="32" t="s">
        <v>112</v>
      </c>
    </row>
  </sheetData>
  <mergeCells count="3">
    <mergeCell ref="B5:B12"/>
    <mergeCell ref="B13:B17"/>
    <mergeCell ref="B2:M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1"/>
  <sheetViews>
    <sheetView topLeftCell="B1" zoomScale="75" zoomScaleNormal="75" workbookViewId="0">
      <selection activeCell="B2" sqref="B2:Q2"/>
    </sheetView>
  </sheetViews>
  <sheetFormatPr defaultRowHeight="15" x14ac:dyDescent="0.25"/>
  <cols>
    <col min="2" max="2" width="8.7109375" bestFit="1" customWidth="1"/>
    <col min="3" max="3" width="11.28515625" bestFit="1" customWidth="1"/>
    <col min="4" max="4" width="11.42578125" bestFit="1" customWidth="1"/>
    <col min="5" max="5" width="8.7109375" bestFit="1" customWidth="1"/>
    <col min="6" max="6" width="10" bestFit="1" customWidth="1"/>
    <col min="7" max="7" width="10.42578125" bestFit="1" customWidth="1"/>
    <col min="8" max="9" width="9.5703125" bestFit="1" customWidth="1"/>
    <col min="10" max="11" width="7.85546875" bestFit="1" customWidth="1"/>
    <col min="12" max="13" width="11.140625" bestFit="1" customWidth="1"/>
    <col min="14" max="14" width="22.140625" customWidth="1"/>
    <col min="15" max="15" width="27.42578125" customWidth="1"/>
    <col min="16" max="16" width="19.28515625" customWidth="1"/>
    <col min="17" max="17" width="14.28515625" style="34" customWidth="1"/>
  </cols>
  <sheetData>
    <row r="2" spans="2:17" ht="26.25" x14ac:dyDescent="0.4">
      <c r="B2" s="83" t="s">
        <v>131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15.75" thickBo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  <c r="Q3" s="34" t="s">
        <v>130</v>
      </c>
    </row>
    <row r="4" spans="2:17" ht="30" x14ac:dyDescent="0.25">
      <c r="B4" s="7"/>
      <c r="C4" s="60" t="s">
        <v>0</v>
      </c>
      <c r="D4" s="59" t="s">
        <v>1</v>
      </c>
      <c r="E4" s="14" t="s">
        <v>29</v>
      </c>
      <c r="F4" s="33" t="s">
        <v>31</v>
      </c>
      <c r="G4" s="33" t="s">
        <v>32</v>
      </c>
      <c r="H4" s="33" t="s">
        <v>33</v>
      </c>
      <c r="I4" s="24" t="s">
        <v>30</v>
      </c>
      <c r="J4" s="24" t="s">
        <v>103</v>
      </c>
      <c r="K4" s="24" t="s">
        <v>104</v>
      </c>
      <c r="L4" s="24" t="s">
        <v>105</v>
      </c>
      <c r="M4" s="58" t="s">
        <v>106</v>
      </c>
      <c r="N4" s="57" t="s">
        <v>129</v>
      </c>
      <c r="O4" s="56" t="s">
        <v>128</v>
      </c>
      <c r="P4" s="55" t="s">
        <v>127</v>
      </c>
      <c r="Q4" s="54" t="s">
        <v>126</v>
      </c>
    </row>
    <row r="5" spans="2:17" ht="45" x14ac:dyDescent="0.25">
      <c r="B5" s="72" t="s">
        <v>5</v>
      </c>
      <c r="C5" s="49" t="s">
        <v>2</v>
      </c>
      <c r="D5" s="48" t="s">
        <v>39</v>
      </c>
      <c r="E5" s="1" t="s">
        <v>34</v>
      </c>
      <c r="F5" s="23">
        <v>1.2</v>
      </c>
      <c r="G5" s="23">
        <f>[1]Sheet2!G5/12</f>
        <v>2.0333333333333332</v>
      </c>
      <c r="H5" s="23">
        <f>[1]Sheet2!H5/12</f>
        <v>1.1500000000000001</v>
      </c>
      <c r="I5" s="23">
        <f>[1]Sheet2!I5/12</f>
        <v>0.41666666666666669</v>
      </c>
      <c r="J5" s="23">
        <f>[1]Sheet2!J5/12</f>
        <v>0.66666666666666663</v>
      </c>
      <c r="K5" s="23">
        <f>[1]Sheet2!K5/12</f>
        <v>1</v>
      </c>
      <c r="L5" s="23" t="s">
        <v>107</v>
      </c>
      <c r="M5" s="50" t="s">
        <v>110</v>
      </c>
      <c r="N5" s="53" t="s">
        <v>125</v>
      </c>
      <c r="O5" s="52" t="s">
        <v>124</v>
      </c>
      <c r="P5" s="51">
        <v>134</v>
      </c>
      <c r="Q5" s="43">
        <v>512</v>
      </c>
    </row>
    <row r="6" spans="2:17" ht="45" x14ac:dyDescent="0.25">
      <c r="B6" s="72"/>
      <c r="C6" s="49" t="s">
        <v>3</v>
      </c>
      <c r="D6" s="48" t="s">
        <v>17</v>
      </c>
      <c r="E6" s="1" t="s">
        <v>42</v>
      </c>
      <c r="F6" s="23">
        <f>[1]Sheet2!F6/12</f>
        <v>3.6416666666666671</v>
      </c>
      <c r="G6" s="23">
        <f>[1]Sheet2!G6/12</f>
        <v>2.0333333333333332</v>
      </c>
      <c r="H6" s="23">
        <f>[1]Sheet2!H6/12</f>
        <v>2.0333333333333332</v>
      </c>
      <c r="I6" s="23">
        <f>[1]Sheet2!I6/12</f>
        <v>0.5</v>
      </c>
      <c r="J6" s="23">
        <f>[1]Sheet2!J6/12</f>
        <v>0.66666666666666663</v>
      </c>
      <c r="K6" s="23">
        <f>[1]Sheet2!K6/12</f>
        <v>1</v>
      </c>
      <c r="L6" s="23" t="s">
        <v>108</v>
      </c>
      <c r="M6" s="47" t="s">
        <v>110</v>
      </c>
      <c r="N6" s="53" t="s">
        <v>123</v>
      </c>
      <c r="O6" s="52" t="s">
        <v>122</v>
      </c>
      <c r="P6" s="51">
        <v>180</v>
      </c>
      <c r="Q6" s="43">
        <v>638</v>
      </c>
    </row>
    <row r="7" spans="2:17" ht="45" x14ac:dyDescent="0.25">
      <c r="B7" s="72"/>
      <c r="C7" s="49" t="s">
        <v>4</v>
      </c>
      <c r="D7" s="48" t="s">
        <v>16</v>
      </c>
      <c r="E7" s="1" t="s">
        <v>46</v>
      </c>
      <c r="F7" s="23">
        <f>[1]Sheet2!F7/12</f>
        <v>5.291666666666667</v>
      </c>
      <c r="G7" s="23">
        <f>[1]Sheet2!G7/12</f>
        <v>2.0333333333333332</v>
      </c>
      <c r="H7" s="23">
        <f>[1]Sheet2!H7/12</f>
        <v>2.0333333333333332</v>
      </c>
      <c r="I7" s="23">
        <f>[1]Sheet2!I7/12</f>
        <v>0.66666666666666663</v>
      </c>
      <c r="J7" s="23">
        <f>[1]Sheet2!J7/12</f>
        <v>0.66666666666666663</v>
      </c>
      <c r="K7" s="23">
        <f>[1]Sheet2!K7/12</f>
        <v>1</v>
      </c>
      <c r="L7" s="23" t="s">
        <v>108</v>
      </c>
      <c r="M7" s="47" t="s">
        <v>108</v>
      </c>
      <c r="N7" s="53" t="s">
        <v>123</v>
      </c>
      <c r="O7" s="52" t="s">
        <v>122</v>
      </c>
      <c r="P7" s="51">
        <v>180</v>
      </c>
      <c r="Q7" s="43">
        <v>638</v>
      </c>
    </row>
    <row r="8" spans="2:17" ht="60" x14ac:dyDescent="0.25">
      <c r="B8" s="72"/>
      <c r="C8" s="49" t="s">
        <v>6</v>
      </c>
      <c r="D8" s="48" t="s">
        <v>15</v>
      </c>
      <c r="E8" s="1" t="s">
        <v>50</v>
      </c>
      <c r="F8" s="23">
        <f>[1]Sheet2!F8/12</f>
        <v>6.3166666666666664</v>
      </c>
      <c r="G8" s="23">
        <f>[1]Sheet2!G8/12</f>
        <v>2.1166666666666667</v>
      </c>
      <c r="H8" s="23">
        <f>[1]Sheet2!H8/12</f>
        <v>4.0083333333333337</v>
      </c>
      <c r="I8" s="23">
        <f>[1]Sheet2!I8/12</f>
        <v>1</v>
      </c>
      <c r="J8" s="23">
        <f>[1]Sheet2!J8/12</f>
        <v>1.1666666666666667</v>
      </c>
      <c r="K8" s="23">
        <f>[1]Sheet2!K8/12</f>
        <v>1.3333333333333333</v>
      </c>
      <c r="L8" s="12" t="s">
        <v>109</v>
      </c>
      <c r="M8" s="47" t="s">
        <v>109</v>
      </c>
      <c r="N8" s="53" t="s">
        <v>121</v>
      </c>
      <c r="O8" s="52" t="s">
        <v>120</v>
      </c>
      <c r="P8" s="51">
        <v>434</v>
      </c>
      <c r="Q8" s="43">
        <v>1377</v>
      </c>
    </row>
    <row r="9" spans="2:17" ht="60" x14ac:dyDescent="0.25">
      <c r="B9" s="72"/>
      <c r="C9" s="49" t="s">
        <v>7</v>
      </c>
      <c r="D9" s="48" t="s">
        <v>14</v>
      </c>
      <c r="E9" s="1" t="s">
        <v>50</v>
      </c>
      <c r="F9" s="23">
        <f>[1]Sheet2!F9/12</f>
        <v>6.3166666666666664</v>
      </c>
      <c r="G9" s="23">
        <f>[1]Sheet2!G9/12</f>
        <v>2.1166666666666667</v>
      </c>
      <c r="H9" s="23">
        <f>[1]Sheet2!H9/12</f>
        <v>4.0083333333333337</v>
      </c>
      <c r="I9" s="23">
        <f>[1]Sheet2!I9/12</f>
        <v>1</v>
      </c>
      <c r="J9" s="23">
        <f>[1]Sheet2!J9/12</f>
        <v>1.1666666666666667</v>
      </c>
      <c r="K9" s="23">
        <f>[1]Sheet2!K9/12</f>
        <v>1.3333333333333333</v>
      </c>
      <c r="L9" s="12" t="s">
        <v>109</v>
      </c>
      <c r="M9" s="47" t="s">
        <v>109</v>
      </c>
      <c r="N9" s="53" t="s">
        <v>121</v>
      </c>
      <c r="O9" s="52" t="s">
        <v>120</v>
      </c>
      <c r="P9" s="51">
        <v>434</v>
      </c>
      <c r="Q9" s="43">
        <v>1377</v>
      </c>
    </row>
    <row r="10" spans="2:17" ht="60" x14ac:dyDescent="0.25">
      <c r="B10" s="72"/>
      <c r="C10" s="49" t="s">
        <v>8</v>
      </c>
      <c r="D10" s="48" t="s">
        <v>13</v>
      </c>
      <c r="E10" s="1" t="s">
        <v>59</v>
      </c>
      <c r="F10" s="23">
        <f>[1]Sheet2!F10/12</f>
        <v>7.2666666666666666</v>
      </c>
      <c r="G10" s="23">
        <f>[1]Sheet2!G10/12</f>
        <v>6.958333333333333</v>
      </c>
      <c r="H10" s="23">
        <f>[1]Sheet2!H10/12</f>
        <v>2.0333333333333332</v>
      </c>
      <c r="I10" s="23">
        <f>[1]Sheet2!I10/12</f>
        <v>1.3333333333333333</v>
      </c>
      <c r="J10" s="23">
        <f>[1]Sheet2!J10/12</f>
        <v>1.1666666666666667</v>
      </c>
      <c r="K10" s="23">
        <f>[1]Sheet2!K10/12</f>
        <v>1.5</v>
      </c>
      <c r="L10" s="12" t="s">
        <v>109</v>
      </c>
      <c r="M10" s="47" t="s">
        <v>109</v>
      </c>
      <c r="N10" s="53" t="s">
        <v>121</v>
      </c>
      <c r="O10" s="52" t="s">
        <v>120</v>
      </c>
      <c r="P10" s="51">
        <v>434</v>
      </c>
      <c r="Q10" s="43">
        <v>1377</v>
      </c>
    </row>
    <row r="11" spans="2:17" ht="60" x14ac:dyDescent="0.25">
      <c r="B11" s="72"/>
      <c r="C11" s="49" t="s">
        <v>9</v>
      </c>
      <c r="D11" s="48" t="s">
        <v>12</v>
      </c>
      <c r="E11" s="1" t="s">
        <v>64</v>
      </c>
      <c r="F11" s="23">
        <f>[1]Sheet2!F11/12</f>
        <v>7.3166666666666664</v>
      </c>
      <c r="G11" s="23">
        <f>[1]Sheet2!G11/12</f>
        <v>4.6416666666666666</v>
      </c>
      <c r="H11" s="23">
        <f>[1]Sheet2!H11/12</f>
        <v>4.1499999999999995</v>
      </c>
      <c r="I11" s="23">
        <f>[1]Sheet2!I11/12</f>
        <v>1.3333333333333333</v>
      </c>
      <c r="J11" s="23">
        <f>[1]Sheet2!J11/12</f>
        <v>1.1666666666666667</v>
      </c>
      <c r="K11" s="23">
        <f>[1]Sheet2!K11/12</f>
        <v>1.5</v>
      </c>
      <c r="L11" s="12" t="s">
        <v>111</v>
      </c>
      <c r="M11" s="47" t="s">
        <v>111</v>
      </c>
      <c r="N11" s="53" t="s">
        <v>119</v>
      </c>
      <c r="O11" s="52" t="s">
        <v>118</v>
      </c>
      <c r="P11" s="51">
        <v>543</v>
      </c>
      <c r="Q11" s="43">
        <v>1722</v>
      </c>
    </row>
    <row r="12" spans="2:17" ht="60" x14ac:dyDescent="0.25">
      <c r="B12" s="72"/>
      <c r="C12" s="49" t="s">
        <v>10</v>
      </c>
      <c r="D12" s="48" t="s">
        <v>11</v>
      </c>
      <c r="E12" s="1" t="s">
        <v>64</v>
      </c>
      <c r="F12" s="23">
        <f>[1]Sheet2!F12/12</f>
        <v>7.3166666666666664</v>
      </c>
      <c r="G12" s="23">
        <f>[1]Sheet2!G12/12</f>
        <v>4.6416666666666666</v>
      </c>
      <c r="H12" s="23">
        <f>[1]Sheet2!H12/12</f>
        <v>4.1499999999999995</v>
      </c>
      <c r="I12" s="23">
        <f>[1]Sheet2!I12/12</f>
        <v>1.3333333333333333</v>
      </c>
      <c r="J12" s="23">
        <f>[1]Sheet2!J12/12</f>
        <v>1.1666666666666667</v>
      </c>
      <c r="K12" s="23">
        <f>[1]Sheet2!K12/12</f>
        <v>1.5</v>
      </c>
      <c r="L12" s="12" t="s">
        <v>111</v>
      </c>
      <c r="M12" s="47" t="s">
        <v>111</v>
      </c>
      <c r="N12" s="53" t="s">
        <v>119</v>
      </c>
      <c r="O12" s="52" t="s">
        <v>118</v>
      </c>
      <c r="P12" s="51">
        <v>543</v>
      </c>
      <c r="Q12" s="43">
        <v>1722</v>
      </c>
    </row>
    <row r="13" spans="2:17" ht="45" x14ac:dyDescent="0.25">
      <c r="B13" s="72" t="s">
        <v>23</v>
      </c>
      <c r="C13" s="49" t="s">
        <v>18</v>
      </c>
      <c r="D13" s="48" t="s">
        <v>24</v>
      </c>
      <c r="E13" s="1" t="s">
        <v>46</v>
      </c>
      <c r="F13" s="23">
        <f>[1]Sheet2!F13/12</f>
        <v>4.8833333333333337</v>
      </c>
      <c r="G13" s="23">
        <f>[1]Sheet2!G13/12</f>
        <v>2.3000000000000003</v>
      </c>
      <c r="H13" s="23">
        <f>[1]Sheet2!H13/12</f>
        <v>2.3000000000000003</v>
      </c>
      <c r="I13" s="23">
        <f>[1]Sheet2!I13/12</f>
        <v>0.66666666666666663</v>
      </c>
      <c r="J13" s="23">
        <f>[1]Sheet2!J13/12</f>
        <v>0.66666666666666663</v>
      </c>
      <c r="K13" s="23">
        <f>[1]Sheet2!K13/12</f>
        <v>1</v>
      </c>
      <c r="L13" s="23" t="s">
        <v>108</v>
      </c>
      <c r="M13" s="47" t="s">
        <v>108</v>
      </c>
      <c r="N13" s="53" t="s">
        <v>123</v>
      </c>
      <c r="O13" s="52" t="s">
        <v>122</v>
      </c>
      <c r="P13" s="51">
        <v>180</v>
      </c>
      <c r="Q13" s="43">
        <v>638</v>
      </c>
    </row>
    <row r="14" spans="2:17" ht="60" x14ac:dyDescent="0.25">
      <c r="B14" s="72"/>
      <c r="C14" s="49" t="s">
        <v>19</v>
      </c>
      <c r="D14" s="48" t="s">
        <v>28</v>
      </c>
      <c r="E14" s="1" t="s">
        <v>50</v>
      </c>
      <c r="F14" s="23">
        <f>[1]Sheet2!F14/12</f>
        <v>7</v>
      </c>
      <c r="G14" s="23">
        <f>[1]Sheet2!G14/12</f>
        <v>3.3166666666666664</v>
      </c>
      <c r="H14" s="23">
        <f>[1]Sheet2!H14/12</f>
        <v>3.3166666666666664</v>
      </c>
      <c r="I14" s="23">
        <f>[1]Sheet2!I14/12</f>
        <v>1</v>
      </c>
      <c r="J14" s="23">
        <f>[1]Sheet2!J14/12</f>
        <v>1.1666666666666667</v>
      </c>
      <c r="K14" s="23">
        <f>[1]Sheet2!K14/12</f>
        <v>1.3333333333333333</v>
      </c>
      <c r="L14" s="23" t="s">
        <v>109</v>
      </c>
      <c r="M14" s="50" t="s">
        <v>109</v>
      </c>
      <c r="N14" s="46" t="s">
        <v>121</v>
      </c>
      <c r="O14" s="45" t="s">
        <v>120</v>
      </c>
      <c r="P14" s="44">
        <v>434</v>
      </c>
      <c r="Q14" s="43">
        <v>1377</v>
      </c>
    </row>
    <row r="15" spans="2:17" ht="60" x14ac:dyDescent="0.25">
      <c r="B15" s="72"/>
      <c r="C15" s="49" t="s">
        <v>20</v>
      </c>
      <c r="D15" s="48" t="s">
        <v>27</v>
      </c>
      <c r="E15" s="1" t="s">
        <v>64</v>
      </c>
      <c r="F15" s="23">
        <f>[1]Sheet2!F15/12</f>
        <v>9.4166666666666661</v>
      </c>
      <c r="G15" s="23">
        <f>[1]Sheet2!G15/12</f>
        <v>3.3166666666666664</v>
      </c>
      <c r="H15" s="23">
        <f>[1]Sheet2!H15/12</f>
        <v>6.625</v>
      </c>
      <c r="I15" s="23">
        <f>[1]Sheet2!I15/12</f>
        <v>1.3333333333333333</v>
      </c>
      <c r="J15" s="23">
        <f>[1]Sheet2!J15/12</f>
        <v>1.1666666666666667</v>
      </c>
      <c r="K15" s="23">
        <f>[1]Sheet2!K15/12</f>
        <v>1.5</v>
      </c>
      <c r="L15" s="12" t="s">
        <v>111</v>
      </c>
      <c r="M15" s="47" t="s">
        <v>111</v>
      </c>
      <c r="N15" s="46" t="s">
        <v>119</v>
      </c>
      <c r="O15" s="45" t="s">
        <v>118</v>
      </c>
      <c r="P15" s="44">
        <v>543</v>
      </c>
      <c r="Q15" s="43">
        <v>1722</v>
      </c>
    </row>
    <row r="16" spans="2:17" ht="60" x14ac:dyDescent="0.25">
      <c r="B16" s="72"/>
      <c r="C16" s="49" t="s">
        <v>21</v>
      </c>
      <c r="D16" s="48" t="s">
        <v>26</v>
      </c>
      <c r="E16" s="1" t="s">
        <v>83</v>
      </c>
      <c r="F16" s="23">
        <v>7</v>
      </c>
      <c r="G16" s="23">
        <f>[1]Sheet2!G16/12</f>
        <v>10.916666666666666</v>
      </c>
      <c r="H16" s="23">
        <f>[1]Sheet2!H16/12</f>
        <v>3.3333333333333335</v>
      </c>
      <c r="I16" s="23">
        <f>[1]Sheet2!I16/12</f>
        <v>1.6666666666666667</v>
      </c>
      <c r="J16" s="23">
        <f>[1]Sheet2!J16/12</f>
        <v>1.1666666666666667</v>
      </c>
      <c r="K16" s="23">
        <f>[1]Sheet2!K16/12</f>
        <v>2.1666666666666665</v>
      </c>
      <c r="L16" s="12" t="s">
        <v>111</v>
      </c>
      <c r="M16" s="47" t="s">
        <v>111</v>
      </c>
      <c r="N16" s="46" t="s">
        <v>119</v>
      </c>
      <c r="O16" s="45" t="s">
        <v>118</v>
      </c>
      <c r="P16" s="44">
        <v>543</v>
      </c>
      <c r="Q16" s="43">
        <v>1722</v>
      </c>
    </row>
    <row r="17" spans="2:17" ht="60.75" thickBot="1" x14ac:dyDescent="0.3">
      <c r="B17" s="73"/>
      <c r="C17" s="42" t="s">
        <v>22</v>
      </c>
      <c r="D17" s="41" t="s">
        <v>25</v>
      </c>
      <c r="E17" s="5" t="s">
        <v>90</v>
      </c>
      <c r="F17" s="26">
        <f>[1]Sheet2!F17/12</f>
        <v>2.625</v>
      </c>
      <c r="G17" s="26">
        <f>[1]Sheet2!G17/12</f>
        <v>6.6416666666666666</v>
      </c>
      <c r="H17" s="26">
        <f>[1]Sheet2!H17/12</f>
        <v>7.125</v>
      </c>
      <c r="I17" s="26">
        <f>[1]Sheet2!I17/12</f>
        <v>2</v>
      </c>
      <c r="J17" s="26">
        <f>[1]Sheet2!J17/12</f>
        <v>1.1666666666666667</v>
      </c>
      <c r="K17" s="26">
        <f>[1]Sheet2!K17/12</f>
        <v>2.6666666666666665</v>
      </c>
      <c r="L17" s="26" t="s">
        <v>112</v>
      </c>
      <c r="M17" s="40" t="s">
        <v>112</v>
      </c>
      <c r="N17" s="39" t="s">
        <v>117</v>
      </c>
      <c r="O17" s="38" t="s">
        <v>116</v>
      </c>
      <c r="P17" s="37">
        <v>543</v>
      </c>
      <c r="Q17" s="36">
        <v>2512</v>
      </c>
    </row>
    <row r="20" spans="2:17" x14ac:dyDescent="0.25">
      <c r="C20" s="35" t="s">
        <v>115</v>
      </c>
    </row>
    <row r="21" spans="2:17" ht="47.25" customHeight="1" x14ac:dyDescent="0.55000000000000004">
      <c r="C21" s="85" t="s">
        <v>114</v>
      </c>
      <c r="D21" s="86"/>
      <c r="E21" s="86"/>
      <c r="F21" s="86"/>
      <c r="G21" s="86"/>
    </row>
  </sheetData>
  <mergeCells count="4">
    <mergeCell ref="B5:B12"/>
    <mergeCell ref="B13:B17"/>
    <mergeCell ref="B2:Q2"/>
    <mergeCell ref="C21:G21"/>
  </mergeCells>
  <pageMargins left="0.25" right="0.25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115" zoomScaleNormal="115" workbookViewId="0">
      <selection activeCell="P3" sqref="P3"/>
    </sheetView>
  </sheetViews>
  <sheetFormatPr defaultRowHeight="15" x14ac:dyDescent="0.25"/>
  <cols>
    <col min="2" max="2" width="12" customWidth="1"/>
    <col min="3" max="3" width="11.42578125" customWidth="1"/>
    <col min="10" max="10" width="11.7109375" customWidth="1"/>
    <col min="13" max="13" width="19.85546875" customWidth="1"/>
    <col min="14" max="14" width="30.5703125" customWidth="1"/>
    <col min="15" max="15" width="13.5703125" hidden="1" customWidth="1"/>
    <col min="16" max="16" width="14.85546875" customWidth="1"/>
    <col min="17" max="17" width="15.85546875" customWidth="1"/>
  </cols>
  <sheetData>
    <row r="1" spans="1:17" ht="27" thickBot="1" x14ac:dyDescent="0.45">
      <c r="B1" s="83" t="s">
        <v>146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30" x14ac:dyDescent="0.25">
      <c r="A2" s="7"/>
      <c r="B2" s="60" t="s">
        <v>0</v>
      </c>
      <c r="C2" s="59" t="s">
        <v>1</v>
      </c>
      <c r="D2" s="14" t="s">
        <v>29</v>
      </c>
      <c r="E2" s="33" t="s">
        <v>31</v>
      </c>
      <c r="F2" s="33" t="s">
        <v>32</v>
      </c>
      <c r="G2" s="33" t="s">
        <v>33</v>
      </c>
      <c r="H2" s="24" t="s">
        <v>30</v>
      </c>
      <c r="I2" s="24" t="s">
        <v>103</v>
      </c>
      <c r="J2" s="24" t="s">
        <v>104</v>
      </c>
      <c r="K2" s="24" t="s">
        <v>105</v>
      </c>
      <c r="L2" s="58" t="s">
        <v>106</v>
      </c>
      <c r="M2" s="71" t="s">
        <v>129</v>
      </c>
      <c r="N2" s="56" t="s">
        <v>128</v>
      </c>
      <c r="O2" s="70" t="s">
        <v>145</v>
      </c>
      <c r="P2" s="69" t="s">
        <v>127</v>
      </c>
      <c r="Q2" s="68" t="s">
        <v>126</v>
      </c>
    </row>
    <row r="3" spans="1:17" ht="75" x14ac:dyDescent="0.25">
      <c r="A3" s="72" t="s">
        <v>5</v>
      </c>
      <c r="B3" s="49" t="s">
        <v>2</v>
      </c>
      <c r="C3" s="48" t="s">
        <v>39</v>
      </c>
      <c r="D3" s="1" t="s">
        <v>34</v>
      </c>
      <c r="E3" s="23">
        <v>1.2</v>
      </c>
      <c r="F3" s="23">
        <f>[1]Sheet2!F2/12</f>
        <v>0</v>
      </c>
      <c r="G3" s="23">
        <f>[1]Sheet2!G2/12</f>
        <v>0</v>
      </c>
      <c r="H3" s="23">
        <f>[1]Sheet2!H2/12</f>
        <v>0</v>
      </c>
      <c r="I3" s="23">
        <f>[1]Sheet2!I2/12</f>
        <v>0</v>
      </c>
      <c r="J3" s="23">
        <f>[1]Sheet2!J2/12</f>
        <v>0</v>
      </c>
      <c r="K3" s="23" t="s">
        <v>107</v>
      </c>
      <c r="L3" s="50" t="s">
        <v>110</v>
      </c>
      <c r="M3" s="53" t="s">
        <v>144</v>
      </c>
      <c r="N3" s="67" t="s">
        <v>143</v>
      </c>
      <c r="O3" s="65" t="s">
        <v>142</v>
      </c>
      <c r="P3" s="62">
        <v>719</v>
      </c>
      <c r="Q3" s="64">
        <v>2218</v>
      </c>
    </row>
    <row r="4" spans="1:17" ht="83.25" customHeight="1" x14ac:dyDescent="0.25">
      <c r="A4" s="72"/>
      <c r="B4" s="49" t="s">
        <v>3</v>
      </c>
      <c r="C4" s="48" t="s">
        <v>17</v>
      </c>
      <c r="D4" s="1" t="s">
        <v>42</v>
      </c>
      <c r="E4" s="23">
        <f>[1]Sheet2!E3/12</f>
        <v>0</v>
      </c>
      <c r="F4" s="23">
        <f>[1]Sheet2!F3/12</f>
        <v>0</v>
      </c>
      <c r="G4" s="23">
        <f>[1]Sheet2!G3/12</f>
        <v>0</v>
      </c>
      <c r="H4" s="23">
        <f>[1]Sheet2!H3/12</f>
        <v>0</v>
      </c>
      <c r="I4" s="23">
        <f>[1]Sheet2!I3/12</f>
        <v>0</v>
      </c>
      <c r="J4" s="23">
        <f>[1]Sheet2!J3/12</f>
        <v>0</v>
      </c>
      <c r="K4" s="23" t="s">
        <v>108</v>
      </c>
      <c r="L4" s="47" t="s">
        <v>110</v>
      </c>
      <c r="M4" s="53" t="s">
        <v>141</v>
      </c>
      <c r="N4" s="52" t="s">
        <v>140</v>
      </c>
      <c r="O4" s="65"/>
      <c r="P4" s="62">
        <v>778.25</v>
      </c>
      <c r="Q4" s="64">
        <v>2329</v>
      </c>
    </row>
    <row r="5" spans="1:17" ht="78" customHeight="1" x14ac:dyDescent="0.25">
      <c r="A5" s="72"/>
      <c r="B5" s="49" t="s">
        <v>4</v>
      </c>
      <c r="C5" s="48" t="s">
        <v>16</v>
      </c>
      <c r="D5" s="1" t="s">
        <v>46</v>
      </c>
      <c r="E5" s="23">
        <v>5.29</v>
      </c>
      <c r="F5" s="23">
        <v>2.0299999999999998</v>
      </c>
      <c r="G5" s="23">
        <v>2.0299999999999998</v>
      </c>
      <c r="H5" s="23">
        <v>0.67</v>
      </c>
      <c r="I5" s="23">
        <v>0.67</v>
      </c>
      <c r="J5" s="23">
        <v>1</v>
      </c>
      <c r="K5" s="23" t="s">
        <v>108</v>
      </c>
      <c r="L5" s="47" t="s">
        <v>108</v>
      </c>
      <c r="M5" s="53" t="s">
        <v>141</v>
      </c>
      <c r="N5" s="52" t="s">
        <v>140</v>
      </c>
      <c r="O5" s="65"/>
      <c r="P5" s="62">
        <v>778.25</v>
      </c>
      <c r="Q5" s="64">
        <v>2329</v>
      </c>
    </row>
    <row r="6" spans="1:17" ht="78.75" customHeight="1" x14ac:dyDescent="0.25">
      <c r="A6" s="72"/>
      <c r="B6" s="49" t="s">
        <v>6</v>
      </c>
      <c r="C6" s="48" t="s">
        <v>15</v>
      </c>
      <c r="D6" s="1" t="s">
        <v>50</v>
      </c>
      <c r="E6" s="23">
        <v>6.32</v>
      </c>
      <c r="F6" s="23">
        <f>[1]Sheet2!F5/12</f>
        <v>0.68333333333333324</v>
      </c>
      <c r="G6" s="23">
        <f>[1]Sheet2!G5/12</f>
        <v>2.0333333333333332</v>
      </c>
      <c r="H6" s="23">
        <f>[1]Sheet2!H5/12</f>
        <v>1.1500000000000001</v>
      </c>
      <c r="I6" s="23">
        <f>[1]Sheet2!I5/12</f>
        <v>0.41666666666666669</v>
      </c>
      <c r="J6" s="23">
        <f>[1]Sheet2!J5/12</f>
        <v>0.66666666666666663</v>
      </c>
      <c r="K6" s="12" t="s">
        <v>109</v>
      </c>
      <c r="L6" s="47" t="s">
        <v>109</v>
      </c>
      <c r="M6" s="53" t="s">
        <v>139</v>
      </c>
      <c r="N6" s="52" t="s">
        <v>138</v>
      </c>
      <c r="O6" s="65"/>
      <c r="P6" s="62">
        <v>936</v>
      </c>
      <c r="Q6" s="64">
        <v>2953</v>
      </c>
    </row>
    <row r="7" spans="1:17" ht="75.75" customHeight="1" x14ac:dyDescent="0.25">
      <c r="A7" s="72"/>
      <c r="B7" s="49" t="s">
        <v>7</v>
      </c>
      <c r="C7" s="48" t="s">
        <v>14</v>
      </c>
      <c r="D7" s="1" t="s">
        <v>50</v>
      </c>
      <c r="E7" s="23">
        <v>6.32</v>
      </c>
      <c r="F7" s="23">
        <f>[1]Sheet2!F6/12</f>
        <v>3.6416666666666671</v>
      </c>
      <c r="G7" s="23">
        <f>[1]Sheet2!G6/12</f>
        <v>2.0333333333333332</v>
      </c>
      <c r="H7" s="23">
        <f>[1]Sheet2!H6/12</f>
        <v>2.0333333333333332</v>
      </c>
      <c r="I7" s="23">
        <f>[1]Sheet2!I6/12</f>
        <v>0.5</v>
      </c>
      <c r="J7" s="23">
        <f>[1]Sheet2!J6/12</f>
        <v>0.66666666666666663</v>
      </c>
      <c r="K7" s="12" t="s">
        <v>109</v>
      </c>
      <c r="L7" s="47" t="s">
        <v>109</v>
      </c>
      <c r="M7" s="53" t="s">
        <v>139</v>
      </c>
      <c r="N7" s="52" t="s">
        <v>138</v>
      </c>
      <c r="O7" s="65"/>
      <c r="P7" s="62">
        <v>936</v>
      </c>
      <c r="Q7" s="64">
        <v>2953</v>
      </c>
    </row>
    <row r="8" spans="1:17" ht="78" customHeight="1" x14ac:dyDescent="0.25">
      <c r="A8" s="72"/>
      <c r="B8" s="49" t="s">
        <v>8</v>
      </c>
      <c r="C8" s="48" t="s">
        <v>13</v>
      </c>
      <c r="D8" s="1" t="s">
        <v>59</v>
      </c>
      <c r="E8" s="23">
        <v>7.27</v>
      </c>
      <c r="F8" s="23">
        <f>[1]Sheet2!F7/12</f>
        <v>5.291666666666667</v>
      </c>
      <c r="G8" s="23">
        <f>[1]Sheet2!G7/12</f>
        <v>2.0333333333333332</v>
      </c>
      <c r="H8" s="23">
        <f>[1]Sheet2!H7/12</f>
        <v>2.0333333333333332</v>
      </c>
      <c r="I8" s="23">
        <f>[1]Sheet2!I7/12</f>
        <v>0.66666666666666663</v>
      </c>
      <c r="J8" s="23">
        <f>[1]Sheet2!J7/12</f>
        <v>0.66666666666666663</v>
      </c>
      <c r="K8" s="12" t="s">
        <v>109</v>
      </c>
      <c r="L8" s="47" t="s">
        <v>109</v>
      </c>
      <c r="M8" s="53" t="s">
        <v>139</v>
      </c>
      <c r="N8" s="52" t="s">
        <v>138</v>
      </c>
      <c r="O8" s="65"/>
      <c r="P8" s="62">
        <v>936</v>
      </c>
      <c r="Q8" s="64">
        <v>2953</v>
      </c>
    </row>
    <row r="9" spans="1:17" ht="78" customHeight="1" x14ac:dyDescent="0.25">
      <c r="A9" s="72"/>
      <c r="B9" s="49" t="s">
        <v>9</v>
      </c>
      <c r="C9" s="48" t="s">
        <v>12</v>
      </c>
      <c r="D9" s="1" t="s">
        <v>64</v>
      </c>
      <c r="E9" s="23">
        <v>7.32</v>
      </c>
      <c r="F9" s="23">
        <f>[1]Sheet2!F8/12</f>
        <v>6.3166666666666664</v>
      </c>
      <c r="G9" s="23">
        <f>[1]Sheet2!G8/12</f>
        <v>2.1166666666666667</v>
      </c>
      <c r="H9" s="23">
        <f>[1]Sheet2!H8/12</f>
        <v>4.0083333333333337</v>
      </c>
      <c r="I9" s="23">
        <f>[1]Sheet2!I8/12</f>
        <v>1</v>
      </c>
      <c r="J9" s="23">
        <f>[1]Sheet2!J8/12</f>
        <v>1.1666666666666667</v>
      </c>
      <c r="K9" s="12" t="s">
        <v>111</v>
      </c>
      <c r="L9" s="47" t="s">
        <v>111</v>
      </c>
      <c r="M9" s="53" t="s">
        <v>137</v>
      </c>
      <c r="N9" s="52" t="s">
        <v>136</v>
      </c>
      <c r="O9" s="65"/>
      <c r="P9" s="62">
        <v>1014</v>
      </c>
      <c r="Q9" s="64">
        <v>3148</v>
      </c>
    </row>
    <row r="10" spans="1:17" ht="81" customHeight="1" x14ac:dyDescent="0.25">
      <c r="A10" s="72"/>
      <c r="B10" s="49" t="s">
        <v>10</v>
      </c>
      <c r="C10" s="48" t="s">
        <v>11</v>
      </c>
      <c r="D10" s="1" t="s">
        <v>64</v>
      </c>
      <c r="E10" s="23">
        <v>7.32</v>
      </c>
      <c r="F10" s="23">
        <f>[1]Sheet2!F9/12</f>
        <v>6.3166666666666664</v>
      </c>
      <c r="G10" s="23">
        <f>[1]Sheet2!G9/12</f>
        <v>2.1166666666666667</v>
      </c>
      <c r="H10" s="23">
        <f>[1]Sheet2!H9/12</f>
        <v>4.0083333333333337</v>
      </c>
      <c r="I10" s="23">
        <f>[1]Sheet2!I9/12</f>
        <v>1</v>
      </c>
      <c r="J10" s="23">
        <f>[1]Sheet2!J9/12</f>
        <v>1.1666666666666667</v>
      </c>
      <c r="K10" s="12" t="s">
        <v>111</v>
      </c>
      <c r="L10" s="47" t="s">
        <v>111</v>
      </c>
      <c r="M10" s="53" t="s">
        <v>137</v>
      </c>
      <c r="N10" s="52" t="s">
        <v>136</v>
      </c>
      <c r="O10" s="65"/>
      <c r="P10" s="62">
        <v>1014</v>
      </c>
      <c r="Q10" s="64">
        <v>3148</v>
      </c>
    </row>
    <row r="11" spans="1:17" ht="77.25" customHeight="1" x14ac:dyDescent="0.25">
      <c r="A11" s="72" t="s">
        <v>23</v>
      </c>
      <c r="B11" s="49" t="s">
        <v>18</v>
      </c>
      <c r="C11" s="48" t="s">
        <v>24</v>
      </c>
      <c r="D11" s="1" t="s">
        <v>46</v>
      </c>
      <c r="E11" s="23">
        <v>4.88</v>
      </c>
      <c r="F11" s="23">
        <f>[1]Sheet2!F10/12</f>
        <v>7.2666666666666666</v>
      </c>
      <c r="G11" s="23">
        <f>[1]Sheet2!G10/12</f>
        <v>6.958333333333333</v>
      </c>
      <c r="H11" s="23">
        <f>[1]Sheet2!H10/12</f>
        <v>2.0333333333333332</v>
      </c>
      <c r="I11" s="23">
        <f>[1]Sheet2!I10/12</f>
        <v>1.3333333333333333</v>
      </c>
      <c r="J11" s="23">
        <f>[1]Sheet2!J10/12</f>
        <v>1.1666666666666667</v>
      </c>
      <c r="K11" s="23" t="s">
        <v>108</v>
      </c>
      <c r="L11" s="47" t="s">
        <v>108</v>
      </c>
      <c r="M11" s="53" t="s">
        <v>141</v>
      </c>
      <c r="N11" s="52" t="s">
        <v>140</v>
      </c>
      <c r="O11" s="65"/>
      <c r="P11" s="62">
        <v>778.25</v>
      </c>
      <c r="Q11" s="64">
        <v>2329</v>
      </c>
    </row>
    <row r="12" spans="1:17" ht="75" customHeight="1" x14ac:dyDescent="0.25">
      <c r="A12" s="72"/>
      <c r="B12" s="49" t="s">
        <v>19</v>
      </c>
      <c r="C12" s="48" t="s">
        <v>28</v>
      </c>
      <c r="D12" s="1" t="s">
        <v>50</v>
      </c>
      <c r="E12" s="23">
        <v>7</v>
      </c>
      <c r="F12" s="23">
        <f>[1]Sheet2!F11/12</f>
        <v>7.3166666666666664</v>
      </c>
      <c r="G12" s="23">
        <f>[1]Sheet2!G11/12</f>
        <v>4.6416666666666666</v>
      </c>
      <c r="H12" s="23">
        <f>[1]Sheet2!H11/12</f>
        <v>4.1499999999999995</v>
      </c>
      <c r="I12" s="23">
        <f>[1]Sheet2!I11/12</f>
        <v>1.3333333333333333</v>
      </c>
      <c r="J12" s="23">
        <f>[1]Sheet2!J11/12</f>
        <v>1.1666666666666667</v>
      </c>
      <c r="K12" s="23" t="s">
        <v>109</v>
      </c>
      <c r="L12" s="50" t="s">
        <v>109</v>
      </c>
      <c r="M12" s="46" t="s">
        <v>139</v>
      </c>
      <c r="N12" s="45" t="s">
        <v>138</v>
      </c>
      <c r="O12" s="66"/>
      <c r="P12" s="62">
        <v>936</v>
      </c>
      <c r="Q12" s="64">
        <v>2953</v>
      </c>
    </row>
    <row r="13" spans="1:17" ht="81.75" customHeight="1" x14ac:dyDescent="0.25">
      <c r="A13" s="72"/>
      <c r="B13" s="49" t="s">
        <v>20</v>
      </c>
      <c r="C13" s="48" t="s">
        <v>27</v>
      </c>
      <c r="D13" s="1" t="s">
        <v>64</v>
      </c>
      <c r="E13" s="23">
        <v>9.42</v>
      </c>
      <c r="F13" s="23">
        <f>[1]Sheet2!F12/12</f>
        <v>7.3166666666666664</v>
      </c>
      <c r="G13" s="23">
        <f>[1]Sheet2!G12/12</f>
        <v>4.6416666666666666</v>
      </c>
      <c r="H13" s="23">
        <f>[1]Sheet2!H12/12</f>
        <v>4.1499999999999995</v>
      </c>
      <c r="I13" s="23">
        <f>[1]Sheet2!I12/12</f>
        <v>1.3333333333333333</v>
      </c>
      <c r="J13" s="23">
        <f>[1]Sheet2!J12/12</f>
        <v>1.1666666666666667</v>
      </c>
      <c r="K13" s="12" t="s">
        <v>111</v>
      </c>
      <c r="L13" s="47" t="s">
        <v>111</v>
      </c>
      <c r="M13" s="46" t="s">
        <v>137</v>
      </c>
      <c r="N13" s="45" t="s">
        <v>136</v>
      </c>
      <c r="O13" s="65"/>
      <c r="P13" s="62">
        <v>1014</v>
      </c>
      <c r="Q13" s="64">
        <v>3148</v>
      </c>
    </row>
    <row r="14" spans="1:17" ht="78" customHeight="1" x14ac:dyDescent="0.25">
      <c r="A14" s="72"/>
      <c r="B14" s="49" t="s">
        <v>21</v>
      </c>
      <c r="C14" s="48" t="s">
        <v>26</v>
      </c>
      <c r="D14" s="1" t="s">
        <v>83</v>
      </c>
      <c r="E14" s="23">
        <v>7</v>
      </c>
      <c r="F14" s="23">
        <f>[1]Sheet2!F13/12</f>
        <v>4.8833333333333337</v>
      </c>
      <c r="G14" s="23">
        <f>[1]Sheet2!G13/12</f>
        <v>2.3000000000000003</v>
      </c>
      <c r="H14" s="23">
        <f>[1]Sheet2!H13/12</f>
        <v>2.3000000000000003</v>
      </c>
      <c r="I14" s="23">
        <f>[1]Sheet2!I13/12</f>
        <v>0.66666666666666663</v>
      </c>
      <c r="J14" s="23">
        <f>[1]Sheet2!J13/12</f>
        <v>0.66666666666666663</v>
      </c>
      <c r="K14" s="12" t="s">
        <v>111</v>
      </c>
      <c r="L14" s="47" t="s">
        <v>111</v>
      </c>
      <c r="M14" s="46" t="s">
        <v>137</v>
      </c>
      <c r="N14" s="45" t="s">
        <v>136</v>
      </c>
      <c r="O14" s="65"/>
      <c r="P14" s="62">
        <v>1014</v>
      </c>
      <c r="Q14" s="64">
        <v>3148</v>
      </c>
    </row>
    <row r="15" spans="1:17" ht="81" customHeight="1" thickBot="1" x14ac:dyDescent="0.3">
      <c r="A15" s="73"/>
      <c r="B15" s="42" t="s">
        <v>22</v>
      </c>
      <c r="C15" s="41" t="s">
        <v>25</v>
      </c>
      <c r="D15" s="5" t="s">
        <v>90</v>
      </c>
      <c r="E15" s="26">
        <v>2.63</v>
      </c>
      <c r="F15" s="26">
        <f>[1]Sheet2!F14/12</f>
        <v>7</v>
      </c>
      <c r="G15" s="26">
        <f>[1]Sheet2!G14/12</f>
        <v>3.3166666666666664</v>
      </c>
      <c r="H15" s="26">
        <f>[1]Sheet2!H14/12</f>
        <v>3.3166666666666664</v>
      </c>
      <c r="I15" s="26">
        <f>[1]Sheet2!I14/12</f>
        <v>1</v>
      </c>
      <c r="J15" s="26">
        <f>[1]Sheet2!J14/12</f>
        <v>1.1666666666666667</v>
      </c>
      <c r="K15" s="26" t="s">
        <v>112</v>
      </c>
      <c r="L15" s="40" t="s">
        <v>112</v>
      </c>
      <c r="M15" s="39" t="s">
        <v>135</v>
      </c>
      <c r="N15" s="38" t="s">
        <v>134</v>
      </c>
      <c r="O15" s="63"/>
      <c r="P15" s="62">
        <v>1476</v>
      </c>
      <c r="Q15" s="61">
        <v>3831</v>
      </c>
    </row>
    <row r="19" spans="2:6" x14ac:dyDescent="0.25">
      <c r="B19" t="s">
        <v>133</v>
      </c>
    </row>
    <row r="20" spans="2:6" ht="39.75" customHeight="1" x14ac:dyDescent="0.55000000000000004">
      <c r="B20" s="85" t="s">
        <v>132</v>
      </c>
      <c r="C20" s="86"/>
      <c r="D20" s="86"/>
      <c r="E20" s="86"/>
      <c r="F20" s="86"/>
    </row>
  </sheetData>
  <mergeCells count="4">
    <mergeCell ref="A3:A10"/>
    <mergeCell ref="A11:A15"/>
    <mergeCell ref="B20:F20"/>
    <mergeCell ref="B1:Q1"/>
  </mergeCells>
  <pageMargins left="0.7" right="0.7" top="0.75" bottom="0.75" header="0.3" footer="0.3"/>
  <pageSetup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Thermal</vt:lpstr>
      <vt:lpstr>Electrical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Jo Cochrane</cp:lastModifiedBy>
  <cp:lastPrinted>2013-05-20T19:49:04Z</cp:lastPrinted>
  <dcterms:created xsi:type="dcterms:W3CDTF">2012-09-26T17:37:00Z</dcterms:created>
  <dcterms:modified xsi:type="dcterms:W3CDTF">2015-02-23T22:11:31Z</dcterms:modified>
</cp:coreProperties>
</file>