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23" i="1"/>
  <c r="P24" i="1" l="1"/>
  <c r="N24" i="1"/>
  <c r="Q15" i="1"/>
  <c r="P21" i="1"/>
  <c r="N21" i="1"/>
  <c r="I17" i="1" l="1"/>
  <c r="P17" i="1" s="1"/>
  <c r="Q17" i="1" s="1"/>
  <c r="E17" i="1"/>
  <c r="K17" i="1" l="1"/>
  <c r="L17" i="1" s="1"/>
  <c r="I18" i="1" l="1"/>
  <c r="P18" i="1" s="1"/>
  <c r="Q18" i="1" s="1"/>
  <c r="E12" i="1" l="1"/>
  <c r="E13" i="1"/>
  <c r="E18" i="1"/>
  <c r="E14" i="1"/>
  <c r="E15" i="1"/>
  <c r="E16" i="1"/>
  <c r="E19" i="1"/>
  <c r="E20" i="1"/>
  <c r="E11" i="1"/>
  <c r="I20" i="1" l="1"/>
  <c r="P20" i="1" s="1"/>
  <c r="Q20" i="1" s="1"/>
  <c r="I19" i="1"/>
  <c r="P19" i="1" s="1"/>
  <c r="Q19" i="1" s="1"/>
  <c r="I16" i="1"/>
  <c r="P16" i="1" s="1"/>
  <c r="Q16" i="1" s="1"/>
  <c r="I15" i="1"/>
  <c r="P15" i="1" s="1"/>
  <c r="I14" i="1"/>
  <c r="P14" i="1" s="1"/>
  <c r="Q14" i="1" s="1"/>
  <c r="I13" i="1"/>
  <c r="P13" i="1" s="1"/>
  <c r="Q13" i="1" s="1"/>
  <c r="I12" i="1"/>
  <c r="P12" i="1" s="1"/>
  <c r="Q12" i="1" s="1"/>
  <c r="I11" i="1"/>
  <c r="P11" i="1" s="1"/>
  <c r="Q11" i="1" l="1"/>
  <c r="I21" i="1"/>
  <c r="K19" i="1"/>
  <c r="L19" i="1" s="1"/>
  <c r="K11" i="1"/>
  <c r="K20" i="1"/>
  <c r="L20" i="1" s="1"/>
  <c r="K16" i="1"/>
  <c r="L16" i="1" s="1"/>
  <c r="E21" i="1"/>
  <c r="E24" i="1" s="1"/>
  <c r="K15" i="1"/>
  <c r="L15" i="1" s="1"/>
  <c r="K14" i="1"/>
  <c r="L14" i="1" s="1"/>
  <c r="K18" i="1"/>
  <c r="L18" i="1" s="1"/>
  <c r="K13" i="1"/>
  <c r="L13" i="1" s="1"/>
  <c r="K12" i="1"/>
  <c r="L12" i="1" s="1"/>
  <c r="I24" i="1" l="1"/>
  <c r="L11" i="1"/>
  <c r="K24" i="1"/>
  <c r="L24" i="1" s="1"/>
  <c r="K21" i="1"/>
  <c r="L21" i="1" s="1"/>
  <c r="Q21" i="1" l="1"/>
  <c r="Q24" i="1"/>
</calcChain>
</file>

<file path=xl/sharedStrings.xml><?xml version="1.0" encoding="utf-8"?>
<sst xmlns="http://schemas.openxmlformats.org/spreadsheetml/2006/main" count="50" uniqueCount="39">
  <si>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</si>
  <si>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</si>
  <si>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</si>
  <si>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</si>
  <si>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</si>
  <si>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</si>
  <si>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</si>
  <si>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</si>
  <si>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</si>
  <si>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</si>
  <si>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</si>
  <si>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</si>
  <si>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</si>
  <si>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</si>
  <si>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</si>
  <si>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</si>
  <si>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</si>
  <si>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</si>
  <si>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</si>
  <si>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</si>
  <si>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</si>
  <si>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</si>
  <si>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</si>
  <si>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</si>
  <si>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</si>
  <si>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</si>
  <si>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Watterson-Kodiak HS</t>
  </si>
  <si>
    <t>KB</t>
  </si>
  <si>
    <t>Complete</t>
  </si>
  <si>
    <t>Arms 1220</t>
  </si>
  <si>
    <t>Light Kits LK200</t>
  </si>
  <si>
    <t>Mounting Brackets BR005</t>
  </si>
  <si>
    <t>WB Lights</t>
  </si>
  <si>
    <t>WB J Hooks</t>
  </si>
  <si>
    <t>Welding Curtains</t>
  </si>
  <si>
    <t>WB-1055*</t>
  </si>
  <si>
    <t>WB-1045*</t>
  </si>
  <si>
    <t>* Includes cost of arm stand and shelf</t>
  </si>
  <si>
    <t>Quoted to customer $2245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</si>
</sst>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9" fontId="2" fillId="0" borderId="6" xfId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activeCell="B6" sqref="B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42185</v>
      </c>
    </row>
    <row r="6" spans="1:17" x14ac:dyDescent="0.25">
      <c r="A6" t="s">
        <v>25</v>
      </c>
      <c r="B6" s="31" t="s">
        <v>28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22608</v>
      </c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1" t="s">
        <v>15</v>
      </c>
      <c r="O9" s="22"/>
      <c r="P9" s="23" t="s">
        <v>16</v>
      </c>
      <c r="Q9" s="24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5" t="s">
        <v>13</v>
      </c>
      <c r="O10" s="26"/>
      <c r="P10" s="26" t="s">
        <v>13</v>
      </c>
      <c r="Q10" s="27" t="s">
        <v>0</v>
      </c>
    </row>
    <row r="11" spans="1:17" x14ac:dyDescent="0.25">
      <c r="A11" t="s">
        <v>3</v>
      </c>
      <c r="B11" t="s">
        <v>35</v>
      </c>
      <c r="C11">
        <v>1338</v>
      </c>
      <c r="D11">
        <v>1</v>
      </c>
      <c r="E11" s="9">
        <f>D11*C11</f>
        <v>1338</v>
      </c>
      <c r="G11">
        <v>2031</v>
      </c>
      <c r="H11">
        <v>1</v>
      </c>
      <c r="I11">
        <f t="shared" ref="I11:I20" si="0">D11*G11</f>
        <v>2031</v>
      </c>
      <c r="K11">
        <f t="shared" ref="K11:K20" si="1">I11-E11</f>
        <v>693</v>
      </c>
      <c r="L11" s="2">
        <f t="shared" ref="L11:L20" si="2">K11/E11</f>
        <v>0.51793721973094176</v>
      </c>
      <c r="N11" s="28">
        <v>1338</v>
      </c>
      <c r="O11" s="26"/>
      <c r="P11" s="26">
        <f>I11-N11</f>
        <v>693</v>
      </c>
      <c r="Q11" s="27">
        <f>P11/N11*100</f>
        <v>51.793721973094179</v>
      </c>
    </row>
    <row r="12" spans="1:17" x14ac:dyDescent="0.25">
      <c r="A12" t="s">
        <v>3</v>
      </c>
      <c r="B12" t="s">
        <v>36</v>
      </c>
      <c r="C12">
        <v>1279</v>
      </c>
      <c r="D12">
        <v>17</v>
      </c>
      <c r="E12" s="9">
        <f t="shared" ref="E12:E20" si="3">D12*C12</f>
        <v>21743</v>
      </c>
      <c r="G12">
        <v>2031</v>
      </c>
      <c r="H12">
        <v>1</v>
      </c>
      <c r="I12">
        <f t="shared" si="0"/>
        <v>34527</v>
      </c>
      <c r="K12">
        <f t="shared" si="1"/>
        <v>12784</v>
      </c>
      <c r="L12" s="2">
        <f t="shared" si="2"/>
        <v>0.5879593432369038</v>
      </c>
      <c r="N12" s="28">
        <v>21743</v>
      </c>
      <c r="O12" s="26"/>
      <c r="P12" s="26">
        <f t="shared" ref="P12:P20" si="4">I12-N12</f>
        <v>12784</v>
      </c>
      <c r="Q12" s="27">
        <f t="shared" ref="Q12:Q21" si="5">P12/N12*100</f>
        <v>58.795934323690382</v>
      </c>
    </row>
    <row r="13" spans="1:17" x14ac:dyDescent="0.25">
      <c r="A13" t="s">
        <v>3</v>
      </c>
      <c r="B13" t="s">
        <v>29</v>
      </c>
      <c r="C13">
        <v>288</v>
      </c>
      <c r="D13">
        <v>18</v>
      </c>
      <c r="E13" s="9">
        <f t="shared" si="3"/>
        <v>5184</v>
      </c>
      <c r="G13">
        <v>800</v>
      </c>
      <c r="H13">
        <v>18</v>
      </c>
      <c r="I13">
        <f t="shared" si="0"/>
        <v>14400</v>
      </c>
      <c r="K13">
        <f t="shared" si="1"/>
        <v>9216</v>
      </c>
      <c r="L13" s="2">
        <f t="shared" si="2"/>
        <v>1.7777777777777777</v>
      </c>
      <c r="N13" s="28">
        <v>5184</v>
      </c>
      <c r="O13" s="26"/>
      <c r="P13" s="26">
        <f t="shared" si="4"/>
        <v>9216</v>
      </c>
      <c r="Q13" s="27">
        <f t="shared" si="5"/>
        <v>177.77777777777777</v>
      </c>
    </row>
    <row r="14" spans="1:17" x14ac:dyDescent="0.25">
      <c r="A14" t="s">
        <v>3</v>
      </c>
      <c r="B14" t="s">
        <v>31</v>
      </c>
      <c r="C14">
        <v>26</v>
      </c>
      <c r="D14">
        <v>18</v>
      </c>
      <c r="E14" s="9">
        <f t="shared" si="3"/>
        <v>468</v>
      </c>
      <c r="G14">
        <v>58</v>
      </c>
      <c r="H14">
        <v>18</v>
      </c>
      <c r="I14">
        <f t="shared" si="0"/>
        <v>1044</v>
      </c>
      <c r="K14">
        <f t="shared" si="1"/>
        <v>576</v>
      </c>
      <c r="L14" s="2">
        <f t="shared" si="2"/>
        <v>1.2307692307692308</v>
      </c>
      <c r="N14" s="28">
        <v>468</v>
      </c>
      <c r="O14" s="26"/>
      <c r="P14" s="26">
        <f t="shared" si="4"/>
        <v>576</v>
      </c>
      <c r="Q14" s="27">
        <f t="shared" si="5"/>
        <v>123.07692307692308</v>
      </c>
    </row>
    <row r="15" spans="1:17" x14ac:dyDescent="0.25">
      <c r="A15" t="s">
        <v>3</v>
      </c>
      <c r="B15" t="s">
        <v>32</v>
      </c>
      <c r="D15">
        <v>18</v>
      </c>
      <c r="E15" s="9">
        <f t="shared" si="3"/>
        <v>0</v>
      </c>
      <c r="G15">
        <v>275</v>
      </c>
      <c r="H15">
        <v>18</v>
      </c>
      <c r="I15">
        <f t="shared" si="0"/>
        <v>4950</v>
      </c>
      <c r="K15">
        <f t="shared" si="1"/>
        <v>4950</v>
      </c>
      <c r="L15" s="2" t="e">
        <f t="shared" si="2"/>
        <v>#DIV/0!</v>
      </c>
      <c r="N15" s="28">
        <v>0</v>
      </c>
      <c r="O15" s="26"/>
      <c r="P15" s="26">
        <f t="shared" si="4"/>
        <v>4950</v>
      </c>
      <c r="Q15" s="27" t="e">
        <f>P15/N15</f>
        <v>#DIV/0!</v>
      </c>
    </row>
    <row r="16" spans="1:17" x14ac:dyDescent="0.25">
      <c r="A16" t="s">
        <v>3</v>
      </c>
      <c r="B16" t="s">
        <v>33</v>
      </c>
      <c r="C16">
        <v>8</v>
      </c>
      <c r="D16">
        <v>36</v>
      </c>
      <c r="E16" s="9">
        <f t="shared" si="3"/>
        <v>288</v>
      </c>
      <c r="G16">
        <v>0</v>
      </c>
      <c r="H16">
        <v>36</v>
      </c>
      <c r="I16">
        <f t="shared" si="0"/>
        <v>0</v>
      </c>
      <c r="K16">
        <f t="shared" si="1"/>
        <v>-288</v>
      </c>
      <c r="L16" s="2">
        <f t="shared" si="2"/>
        <v>-1</v>
      </c>
      <c r="N16" s="28">
        <v>288</v>
      </c>
      <c r="O16" s="26"/>
      <c r="P16" s="26">
        <f t="shared" si="4"/>
        <v>-288</v>
      </c>
      <c r="Q16" s="27">
        <f t="shared" si="5"/>
        <v>-100</v>
      </c>
    </row>
    <row r="17" spans="1:17" x14ac:dyDescent="0.25">
      <c r="A17" t="s">
        <v>3</v>
      </c>
      <c r="B17" t="s">
        <v>34</v>
      </c>
      <c r="C17">
        <v>21</v>
      </c>
      <c r="D17">
        <v>18</v>
      </c>
      <c r="E17" s="9">
        <f t="shared" ref="E17" si="6">D17*C17</f>
        <v>378</v>
      </c>
      <c r="G17">
        <v>120</v>
      </c>
      <c r="H17">
        <v>18</v>
      </c>
      <c r="I17">
        <f t="shared" ref="I17" si="7">D17*G17</f>
        <v>2160</v>
      </c>
      <c r="K17">
        <f t="shared" ref="K17" si="8">I17-E17</f>
        <v>1782</v>
      </c>
      <c r="L17" s="2">
        <f t="shared" ref="L17" si="9">K17/E17</f>
        <v>4.7142857142857144</v>
      </c>
      <c r="N17" s="28">
        <v>370.66</v>
      </c>
      <c r="O17" s="26"/>
      <c r="P17" s="26">
        <f t="shared" ref="P17" si="10">I17-N17</f>
        <v>1789.34</v>
      </c>
      <c r="Q17" s="27">
        <f t="shared" ref="Q17" si="11">P17/N17*100</f>
        <v>482.74429396212162</v>
      </c>
    </row>
    <row r="18" spans="1:17" x14ac:dyDescent="0.25">
      <c r="A18" t="s">
        <v>3</v>
      </c>
      <c r="B18" t="s">
        <v>30</v>
      </c>
      <c r="D18">
        <v>18</v>
      </c>
      <c r="E18" s="9">
        <f>D18*C18</f>
        <v>0</v>
      </c>
      <c r="G18">
        <v>185</v>
      </c>
      <c r="H18">
        <v>18</v>
      </c>
      <c r="I18">
        <f>D18*G18</f>
        <v>3330</v>
      </c>
      <c r="K18">
        <f>I18-E18</f>
        <v>3330</v>
      </c>
      <c r="L18" s="2" t="e">
        <f>K18/E18</f>
        <v>#DIV/0!</v>
      </c>
      <c r="N18" s="28"/>
      <c r="O18" s="26"/>
      <c r="P18" s="26">
        <f>I18-N18</f>
        <v>3330</v>
      </c>
      <c r="Q18" s="27" t="e">
        <f>P18/N18*100</f>
        <v>#DIV/0!</v>
      </c>
    </row>
    <row r="19" spans="1:17" x14ac:dyDescent="0.25">
      <c r="A19" t="s">
        <v>4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8"/>
      <c r="O19" s="26"/>
      <c r="P19" s="26">
        <f t="shared" si="4"/>
        <v>0</v>
      </c>
      <c r="Q19" s="27" t="e">
        <f t="shared" si="5"/>
        <v>#DIV/0!</v>
      </c>
    </row>
    <row r="20" spans="1:17" x14ac:dyDescent="0.25">
      <c r="A20" t="s">
        <v>5</v>
      </c>
      <c r="E20" s="9">
        <f t="shared" si="3"/>
        <v>0</v>
      </c>
      <c r="I20">
        <f t="shared" si="0"/>
        <v>0</v>
      </c>
      <c r="K20">
        <f t="shared" si="1"/>
        <v>0</v>
      </c>
      <c r="L20" s="2" t="e">
        <f t="shared" si="2"/>
        <v>#DIV/0!</v>
      </c>
      <c r="N20" s="28"/>
      <c r="O20" s="26"/>
      <c r="P20" s="26">
        <f t="shared" si="4"/>
        <v>0</v>
      </c>
      <c r="Q20" s="27" t="e">
        <f t="shared" si="5"/>
        <v>#DIV/0!</v>
      </c>
    </row>
    <row r="21" spans="1:17" s="6" customFormat="1" ht="15.75" x14ac:dyDescent="0.25">
      <c r="B21" s="6" t="s">
        <v>20</v>
      </c>
      <c r="E21" s="6">
        <f>SUM(E11:E20)</f>
        <v>29399</v>
      </c>
      <c r="I21" s="6">
        <f>SUM(I11:I20)</f>
        <v>62442</v>
      </c>
      <c r="K21" s="6">
        <f>I21-E21</f>
        <v>33043</v>
      </c>
      <c r="L21" s="7">
        <f>K21/E21</f>
        <v>1.1239497942106875</v>
      </c>
      <c r="N21" s="29">
        <f>SUM(N11:N20)</f>
        <v>29391.66</v>
      </c>
      <c r="O21" s="30"/>
      <c r="P21" s="26">
        <f>SUM(P11:P20)</f>
        <v>33050.339999999997</v>
      </c>
      <c r="Q21" s="27">
        <f t="shared" si="5"/>
        <v>112.44802096921372</v>
      </c>
    </row>
    <row r="22" spans="1:17" x14ac:dyDescent="0.25">
      <c r="A22" t="s">
        <v>21</v>
      </c>
      <c r="B22" t="s">
        <v>38</v>
      </c>
      <c r="E22">
        <v>0</v>
      </c>
      <c r="I22">
        <v>2245</v>
      </c>
      <c r="N22" s="28">
        <v>2245</v>
      </c>
      <c r="O22" s="26"/>
      <c r="P22" s="26">
        <f t="shared" ref="P22:P23" si="12">I22-N22</f>
        <v>0</v>
      </c>
      <c r="Q22" s="27"/>
    </row>
    <row r="23" spans="1:17" ht="30" x14ac:dyDescent="0.25">
      <c r="A23" s="10" t="s">
        <v>22</v>
      </c>
      <c r="E23">
        <v>6936</v>
      </c>
      <c r="I23">
        <v>0</v>
      </c>
      <c r="N23" s="28">
        <v>6936</v>
      </c>
      <c r="O23" s="26"/>
      <c r="P23" s="26">
        <f t="shared" si="12"/>
        <v>-6936</v>
      </c>
      <c r="Q23" s="27"/>
    </row>
    <row r="24" spans="1:17" ht="16.5" thickBot="1" x14ac:dyDescent="0.3">
      <c r="B24" s="6" t="s">
        <v>23</v>
      </c>
      <c r="E24" s="11">
        <f>SUM(E21,E22:E23)</f>
        <v>36335</v>
      </c>
      <c r="F24" s="8"/>
      <c r="G24" s="8"/>
      <c r="H24" s="8"/>
      <c r="I24" s="11">
        <f>SUM(I21,I22:I23)</f>
        <v>64687</v>
      </c>
      <c r="J24" s="8"/>
      <c r="K24" s="11">
        <f>SUM(K11:K20,K22:K23)</f>
        <v>33043</v>
      </c>
      <c r="L24" s="7">
        <f>K24/E24</f>
        <v>0.90939865143800747</v>
      </c>
      <c r="N24" s="17">
        <f>SUM(N21:N23)</f>
        <v>38572.660000000003</v>
      </c>
      <c r="O24" s="18"/>
      <c r="P24" s="19">
        <f>SUM(P21:P23)</f>
        <v>26114.339999999997</v>
      </c>
      <c r="Q24" s="20">
        <f>P24/N24</f>
        <v>0.67701683005527735</v>
      </c>
    </row>
    <row r="27" spans="1:17" x14ac:dyDescent="0.25">
      <c r="B27" t="s">
        <v>37</v>
      </c>
    </row>
    <row r="28" spans="1:17" x14ac:dyDescent="0.25">
      <c r="L28" s="1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2015-06-11T13:17:47Z</cp:lastPrinted>
  <dcterms:created xsi:type="dcterms:W3CDTF">2015-02-25T16:23:54Z</dcterms:created>
  <dcterms:modified xsi:type="dcterms:W3CDTF">2015-06-30T13:31:29Z</dcterms:modified>
</cp:coreProperties>
</file>